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xl/drawings/vmlDrawing1.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5.xml" ContentType="application/vnd.openxmlformats-officedocument.spreadsheetml.worksheet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4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How to use" sheetId="1" state="visible" r:id="rId3"/>
    <sheet name="Members" sheetId="2" state="visible" r:id="rId4"/>
    <sheet name="Submissions" sheetId="3" state="visible" r:id="rId5"/>
    <sheet name="Monthly leaderboard" sheetId="4" state="visible" r:id="rId6"/>
    <sheet name="All-time leaderboard" sheetId="5" state="visible" r:id="rId7"/>
    <sheet name="Reference" sheetId="6" state="visible" r:id="rId8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mments3.xml><?xml version="1.0" encoding="utf-8"?>
<comments xmlns="http://schemas.openxmlformats.org/spreadsheetml/2006/main" xmlns:xdr="http://schemas.openxmlformats.org/drawingml/2006/spreadsheetDrawing">
  <authors>
    <author>Find The Flex!</author>
  </authors>
  <commentList>
    <comment ref="C5" authorId="0">
      <text>
        <r>
          <rPr>
            <sz val="10"/>
            <rFont val="Arial"/>
            <family val="2"/>
          </rPr>
          <t xml:space="preserve">Direction: higher is better
Unit: kW</t>
        </r>
      </text>
    </comment>
    <comment ref="D5" authorId="0">
      <text>
        <r>
          <rPr>
            <sz val="10"/>
            <rFont val="Arial"/>
            <family val="2"/>
          </rPr>
          <t xml:space="preserve">Direction: higher is better
Unit: kW</t>
        </r>
      </text>
    </comment>
    <comment ref="E5" authorId="0">
      <text>
        <r>
          <rPr>
            <sz val="10"/>
            <rFont val="Arial"/>
            <family val="2"/>
          </rPr>
          <t xml:space="preserve">Direction: higher is better
Unit: hours</t>
        </r>
      </text>
    </comment>
    <comment ref="F5" authorId="0">
      <text>
        <r>
          <rPr>
            <sz val="10"/>
            <rFont val="Arial"/>
            <family val="2"/>
          </rPr>
          <t xml:space="preserve">Direction: higher is better
Unit: %</t>
        </r>
      </text>
    </comment>
    <comment ref="G5" authorId="0">
      <text>
        <r>
          <rPr>
            <sz val="10"/>
            <rFont val="Arial"/>
            <family val="2"/>
          </rPr>
          <t xml:space="preserve">Direction: higher is better
Unit: cycles</t>
        </r>
      </text>
    </comment>
    <comment ref="H5" authorId="0">
      <text>
        <r>
          <rPr>
            <sz val="10"/>
            <rFont val="Arial"/>
            <family val="2"/>
          </rPr>
          <t xml:space="preserve">Direction: higher is better
Unit: %</t>
        </r>
      </text>
    </comment>
    <comment ref="I5" authorId="0">
      <text>
        <r>
          <rPr>
            <sz val="10"/>
            <rFont val="Arial"/>
            <family val="2"/>
          </rPr>
          <t xml:space="preserve">Direction: lower is better
Unit: W</t>
        </r>
      </text>
    </comment>
    <comment ref="J5" authorId="0">
      <text>
        <r>
          <rPr>
            <sz val="10"/>
            <rFont val="Arial"/>
            <family val="2"/>
          </rPr>
          <t xml:space="preserve">Direction: higher is better
Unit: devices</t>
        </r>
      </text>
    </comment>
    <comment ref="K5" authorId="0">
      <text>
        <r>
          <rPr>
            <sz val="10"/>
            <rFont val="Arial"/>
            <family val="2"/>
          </rPr>
          <t xml:space="preserve">Direction: higher is better
Unit: kWh</t>
        </r>
      </text>
    </comment>
    <comment ref="L5" authorId="0">
      <text>
        <r>
          <rPr>
            <sz val="10"/>
            <rFont val="Arial"/>
            <family val="2"/>
          </rPr>
          <t xml:space="preserve">Direction: higher is better
Unit: score</t>
        </r>
      </text>
    </comment>
    <comment ref="M5" authorId="0">
      <text>
        <r>
          <rPr>
            <sz val="10"/>
            <rFont val="Arial"/>
            <family val="2"/>
          </rPr>
          <t xml:space="preserve">Direction: higher is better
Unit: kWh</t>
        </r>
      </text>
    </comment>
    <comment ref="N5" authorId="0">
      <text>
        <r>
          <rPr>
            <sz val="10"/>
            <rFont val="Arial"/>
            <family val="2"/>
          </rPr>
          <t xml:space="preserve">Direction: higher is better
Unit: hours</t>
        </r>
      </text>
    </comment>
  </commentList>
</comments>
</file>

<file path=xl/sharedStrings.xml><?xml version="1.0" encoding="utf-8"?>
<sst xmlns="http://schemas.openxmlformats.org/spreadsheetml/2006/main" count="198" uniqueCount="133">
  <si>
    <t xml:space="preserve">▌ EVERY1   ·   every1.energy</t>
  </si>
  <si>
    <t xml:space="preserve">Find The Flex! — Organiser's tracker</t>
  </si>
  <si>
    <t xml:space="preserve">Companion to the email kit. Records every monthly submission and computes the leaderboards.</t>
  </si>
  <si>
    <t xml:space="preserve">How this workbook is structured</t>
  </si>
  <si>
    <t xml:space="preserve">Members</t>
  </si>
  <si>
    <t xml:space="preserve">List your community members here. One row per member: username (for the leaderboard), email, country. Up to 200 members supported.</t>
  </si>
  <si>
    <t xml:space="preserve">Submissions</t>
  </si>
  <si>
    <t xml:space="preserve">The main tracker. Each row is a member; each column is one of the 12 monthly challenges. Paste each member's reply value in the relevant cell.</t>
  </si>
  <si>
    <t xml:space="preserve">Monthly leaderboard</t>
  </si>
  <si>
    <t xml:space="preserve">Pick a month from the dropdown. The table auto-ranks members by their submission for that month and assigns points (100, 80, 65, 50, ...).</t>
  </si>
  <si>
    <t xml:space="preserve">All-time leaderboard</t>
  </si>
  <si>
    <t xml:space="preserve">Adds points across all 12 months. The member at the top is the King/Queen of Flex.</t>
  </si>
  <si>
    <t xml:space="preserve">Reference</t>
  </si>
  <si>
    <t xml:space="preserve">Challenge titles, units, scoring curve, and the EU funding / CC BY-SA license.</t>
  </si>
  <si>
    <t xml:space="preserve">The monthly workflow</t>
  </si>
  <si>
    <t xml:space="preserve">1.</t>
  </si>
  <si>
    <t xml:space="preserve">Start of month:</t>
  </si>
  <si>
    <t xml:space="preserve">Send the relevant monthly challenge email from the Email Kit.</t>
  </si>
  <si>
    <t xml:space="preserve">2.</t>
  </si>
  <si>
    <t xml:space="preserve">During month:</t>
  </si>
  <si>
    <t xml:space="preserve">As members reply, paste each number into the Submissions sheet at the right cell.</t>
  </si>
  <si>
    <t xml:space="preserve">3.</t>
  </si>
  <si>
    <t xml:space="preserve">End of month:</t>
  </si>
  <si>
    <t xml:space="preserve">Open the Monthly leaderboard sheet, pick the month from the dropdown, copy the ranking into your leaderboard announcement email.</t>
  </si>
  <si>
    <t xml:space="preserve">4.</t>
  </si>
  <si>
    <t xml:space="preserve">Next month:</t>
  </si>
  <si>
    <t xml:space="preserve">Send out the leaderboard announcement + the next monthly challenge email. Repeat for 12 months.</t>
  </si>
  <si>
    <t xml:space="preserve">Tips</t>
  </si>
  <si>
    <t xml:space="preserve">•</t>
  </si>
  <si>
    <t xml:space="preserve">Yellow cells are inputs (you type into them). White or light cells with formulas update automatically.</t>
  </si>
  <si>
    <t xml:space="preserve">Members who reply "skip" or 0 still earn 1 participation point — leave their cell as 0.</t>
  </si>
  <si>
    <t xml:space="preserve">Members who didn't reply at all: leave the cell blank. They don't earn any points for that month.</t>
  </si>
  <si>
    <t xml:space="preserve">To add a member mid-year, just type their info into the next free row of the Members sheet.</t>
  </si>
  <si>
    <t xml:space="preserve">Save the file after each batch of updates — the leaderboards refresh on open.</t>
  </si>
  <si>
    <t xml:space="preserve">Add one row per community member. The username column is what appears on the leaderboard.</t>
  </si>
  <si>
    <t xml:space="preserve">#</t>
  </si>
  <si>
    <t xml:space="preserve">Username (shown on leaderboard)</t>
  </si>
  <si>
    <t xml:space="preserve">Email</t>
  </si>
  <si>
    <t xml:space="preserve">Country</t>
  </si>
  <si>
    <t xml:space="preserve">Joined</t>
  </si>
  <si>
    <t xml:space="preserve">Notes</t>
  </si>
  <si>
    <t xml:space="preserve">WattWatcher</t>
  </si>
  <si>
    <t xml:space="preserve">watt@example.com</t>
  </si>
  <si>
    <t xml:space="preserve">BE</t>
  </si>
  <si>
    <t xml:space="preserve">2026-01</t>
  </si>
  <si>
    <t xml:space="preserve">Founding member</t>
  </si>
  <si>
    <t xml:space="preserve">SolarSphinx</t>
  </si>
  <si>
    <t xml:space="preserve">sphinx@example.com</t>
  </si>
  <si>
    <t xml:space="preserve">ES</t>
  </si>
  <si>
    <t xml:space="preserve">PeakPhoenix</t>
  </si>
  <si>
    <t xml:space="preserve">phoenix@example.com</t>
  </si>
  <si>
    <t xml:space="preserve">FR</t>
  </si>
  <si>
    <t xml:space="preserve">Submissions matrix</t>
  </si>
  <si>
    <t xml:space="preserve">Each row pulls a member from the Members sheet. Type each month's submitted value in the matching column. Empty = no submission. 0 = participation only.</t>
  </si>
  <si>
    <t xml:space="preserve">Username</t>
  </si>
  <si>
    <t xml:space="preserve">Jan</t>
  </si>
  <si>
    <t xml:space="preserve">Feb</t>
  </si>
  <si>
    <t xml:space="preserve">Mar</t>
  </si>
  <si>
    <t xml:space="preserve">Apr</t>
  </si>
  <si>
    <t xml:space="preserve">May</t>
  </si>
  <si>
    <t xml:space="preserve">Jun</t>
  </si>
  <si>
    <t xml:space="preserve">Jul</t>
  </si>
  <si>
    <t xml:space="preserve">Aug</t>
  </si>
  <si>
    <t xml:space="preserve">Sep</t>
  </si>
  <si>
    <t xml:space="preserve">Oct</t>
  </si>
  <si>
    <t xml:space="preserve">Nov</t>
  </si>
  <si>
    <t xml:space="preserve">Dec</t>
  </si>
  <si>
    <t xml:space="preserve">The Flex Audit
(kW)</t>
  </si>
  <si>
    <t xml:space="preserve">Biggest Single Load
(kW)</t>
  </si>
  <si>
    <t xml:space="preserve">Pre-heat the House
(hours)</t>
  </si>
  <si>
    <t xml:space="preserve">Night-Owl EV
(%)</t>
  </si>
  <si>
    <t xml:space="preserve">Battery Cycle Count
(cycles)</t>
  </si>
  <si>
    <t xml:space="preserve">Solar Self-Consumption
(%)</t>
  </si>
  <si>
    <t xml:space="preserve">Peak Hour Watt Drop
(W)</t>
  </si>
  <si>
    <t xml:space="preserve">Smart Devices Online
(devices)</t>
  </si>
  <si>
    <t xml:space="preserve">Biggest Single Shift
(kWh)</t>
  </si>
  <si>
    <t xml:space="preserve">Demand-Response Score
(score)</t>
  </si>
  <si>
    <t xml:space="preserve">Avoided Peak kWh
(kWh)</t>
  </si>
  <si>
    <t xml:space="preserve">Coldest Day Coast-Through
(hours)</t>
  </si>
  <si>
    <t xml:space="preserve">Pick a month below. Top 25 ranks update automatically. Copy/paste the table into your monthly announcement email.</t>
  </si>
  <si>
    <t xml:space="preserve">Select month:</t>
  </si>
  <si>
    <t xml:space="preserve">Challenge:</t>
  </si>
  <si>
    <t xml:space="preserve">Unit:</t>
  </si>
  <si>
    <t xml:space="preserve">Direction:</t>
  </si>
  <si>
    <t xml:space="preserve">Value</t>
  </si>
  <si>
    <t xml:space="preserve">User</t>
  </si>
  <si>
    <t xml:space="preserve">Rank</t>
  </si>
  <si>
    <t xml:space="preserve">Submission</t>
  </si>
  <si>
    <t xml:space="preserve">Points</t>
  </si>
  <si>
    <t xml:space="preserve">Note: ties on submission value share a rank; points awarded by that shared rank.</t>
  </si>
  <si>
    <t xml:space="preserve">Sum of points across all 12 months. The leader is the King/Queen of Flex.</t>
  </si>
  <si>
    <t xml:space="preserve">Total points</t>
  </si>
  <si>
    <t xml:space="preserve">Crown</t>
  </si>
  <si>
    <t xml:space="preserve">Total</t>
  </si>
  <si>
    <t xml:space="preserve">Points-per-rank table (used by the leaderboard formulas) and challenge reference.</t>
  </si>
  <si>
    <t xml:space="preserve">Scoring</t>
  </si>
  <si>
    <t xml:space="preserve">Monthly challenges</t>
  </si>
  <si>
    <t xml:space="preserve">Month</t>
  </si>
  <si>
    <t xml:space="preserve">Title</t>
  </si>
  <si>
    <t xml:space="preserve">Unit</t>
  </si>
  <si>
    <t xml:space="preserve">Direction</t>
  </si>
  <si>
    <t xml:space="preserve">The 12 challenges</t>
  </si>
  <si>
    <t xml:space="preserve">The Flex Audit</t>
  </si>
  <si>
    <t xml:space="preserve">kW</t>
  </si>
  <si>
    <t xml:space="preserve">Higher is better</t>
  </si>
  <si>
    <t xml:space="preserve">Biggest Single Load</t>
  </si>
  <si>
    <t xml:space="preserve">Pre-heat the House</t>
  </si>
  <si>
    <t xml:space="preserve">hours</t>
  </si>
  <si>
    <t xml:space="preserve">Night-Owl EV</t>
  </si>
  <si>
    <t xml:space="preserve">%</t>
  </si>
  <si>
    <t xml:space="preserve">Battery Cycle Count</t>
  </si>
  <si>
    <t xml:space="preserve">cycles</t>
  </si>
  <si>
    <t xml:space="preserve">Solar Self-Consumption</t>
  </si>
  <si>
    <t xml:space="preserve">Peak Hour Watt Drop</t>
  </si>
  <si>
    <t xml:space="preserve">W</t>
  </si>
  <si>
    <t xml:space="preserve">Lower is better</t>
  </si>
  <si>
    <t xml:space="preserve">Smart Devices Online</t>
  </si>
  <si>
    <t xml:space="preserve">devices</t>
  </si>
  <si>
    <t xml:space="preserve">Biggest Single Shift</t>
  </si>
  <si>
    <t xml:space="preserve">kWh</t>
  </si>
  <si>
    <t xml:space="preserve">Demand-Response Score</t>
  </si>
  <si>
    <t xml:space="preserve">score</t>
  </si>
  <si>
    <t xml:space="preserve">Avoided Peak kWh</t>
  </si>
  <si>
    <t xml:space="preserve">Coldest Day Coast-Through</t>
  </si>
  <si>
    <t xml:space="preserve">About this material</t>
  </si>
  <si>
    <t xml:space="preserve">EU funding:</t>
  </si>
  <si>
    <t xml:space="preserve">This learning material was developed within the Every1 project, which has received funding from the European Union's Horizon Programme for Research and Innovation (2021-2027) under grant agreement No. 101075596. The sole responsibility for the content lies with the EVERY1 project and does not necessarily reflect the opinion of the European Union.</t>
  </si>
  <si>
    <t xml:space="preserve">Licence:</t>
  </si>
  <si>
    <t xml:space="preserve">Find The Flex! is licensed under CC BY-SA 4.0. You may share and adapt the kit, including translating the templates; please credit the Every1 project and Th!nk E, and share derivatives under the same licence.</t>
  </si>
  <si>
    <t xml:space="preserve">Author:</t>
  </si>
  <si>
    <t xml:space="preserve">Th!nk E. Project consortium: Flux50, The Open University, Eworx, Th!nk E, Joanneum Research, Steinbeis 2i GmbH, INESC TEC, TU Eindhoven, RdA Climate Solutions, International Cleantech Network, and ICCS/NTUA.</t>
  </si>
  <si>
    <t xml:space="preserve">Find more:</t>
  </si>
  <si>
    <t xml:space="preserve">every1.energy/knowledge-hub  ·  every1.energy/learning-materials  ·  every1.energy/pubreports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</si>
</sst>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.##"/>
  </numFmts>
  <fonts count="28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1F2DD8"/>
      <name val="Calibri"/>
      <family val="0"/>
      <charset val="1"/>
    </font>
    <font>
      <b val="true"/>
      <sz val="22"/>
      <color rgb="FFFFFFFF"/>
      <name val="Calibri"/>
      <family val="0"/>
      <charset val="1"/>
    </font>
    <font>
      <i val="true"/>
      <sz val="11"/>
      <color rgb="FF6A6F7B"/>
      <name val="Calibri"/>
      <family val="0"/>
      <charset val="1"/>
    </font>
    <font>
      <b val="true"/>
      <sz val="14"/>
      <color rgb="FF1F2DD8"/>
      <name val="Calibri"/>
      <family val="0"/>
      <charset val="1"/>
    </font>
    <font>
      <b val="true"/>
      <sz val="12"/>
      <color rgb="FF1F2DD8"/>
      <name val="Calibri"/>
      <family val="0"/>
      <charset val="1"/>
    </font>
    <font>
      <sz val="11"/>
      <name val="Calibri"/>
      <family val="0"/>
      <charset val="1"/>
    </font>
    <font>
      <b val="true"/>
      <sz val="11"/>
      <color rgb="FF2C3E50"/>
      <name val="Calibri"/>
      <family val="0"/>
      <charset val="1"/>
    </font>
    <font>
      <b val="true"/>
      <sz val="11"/>
      <color rgb="FFC6D14F"/>
      <name val="Calibri"/>
      <family val="0"/>
      <charset val="1"/>
    </font>
    <font>
      <i val="true"/>
      <sz val="10"/>
      <color rgb="FF6A6F7B"/>
      <name val="Calibri"/>
      <family val="0"/>
      <charset val="1"/>
    </font>
    <font>
      <b val="true"/>
      <sz val="11"/>
      <color rgb="FFFFFFFF"/>
      <name val="Calibri"/>
      <family val="0"/>
      <charset val="1"/>
    </font>
    <font>
      <sz val="10"/>
      <color rgb="FF6A6F7B"/>
      <name val="Calibri"/>
      <family val="0"/>
      <charset val="1"/>
    </font>
    <font>
      <sz val="11"/>
      <color rgb="FF0070C0"/>
      <name val="Calibri"/>
      <family val="0"/>
      <charset val="1"/>
    </font>
    <font>
      <sz val="9"/>
      <color rgb="FFFFFFFF"/>
      <name val="Calibri"/>
      <family val="0"/>
      <charset val="1"/>
    </font>
    <font>
      <sz val="10"/>
      <name val="Arial"/>
      <family val="2"/>
    </font>
    <font>
      <b val="true"/>
      <sz val="12"/>
      <color rgb="FF0070C0"/>
      <name val="Calibri"/>
      <family val="0"/>
      <charset val="1"/>
    </font>
    <font>
      <i val="true"/>
      <sz val="9"/>
      <color rgb="FF6A6F7B"/>
      <name val="Calibri"/>
      <family val="0"/>
      <charset val="1"/>
    </font>
    <font>
      <b val="true"/>
      <sz val="11"/>
      <name val="Calibri"/>
      <family val="0"/>
      <charset val="1"/>
    </font>
    <font>
      <sz val="11"/>
      <color rgb="FF1A1A1A"/>
      <name val="Calibri"/>
      <family val="0"/>
      <charset val="1"/>
    </font>
    <font>
      <b val="true"/>
      <sz val="11"/>
      <color rgb="FF1421A8"/>
      <name val="Calibri"/>
      <family val="0"/>
      <charset val="1"/>
    </font>
    <font>
      <sz val="11"/>
      <color rgb="FF6A6F7B"/>
      <name val="Calibri"/>
      <family val="0"/>
      <charset val="1"/>
    </font>
    <font>
      <sz val="9"/>
      <color rgb="FF6A6F7B"/>
      <name val="Calibri"/>
      <family val="0"/>
      <charset val="1"/>
    </font>
    <font>
      <sz val="12"/>
      <color rgb="FF1F2DD8"/>
      <name val="Calibri"/>
      <family val="0"/>
      <charset val="1"/>
    </font>
    <font>
      <b val="true"/>
      <sz val="12"/>
      <color rgb="FF1A1A1A"/>
      <name val="Calibri"/>
      <family val="0"/>
      <charset val="1"/>
    </font>
    <font>
      <sz val="10"/>
      <name val="Calibri"/>
      <family val="0"/>
      <charset val="1"/>
    </font>
  </fonts>
  <fills count="10">
    <fill>
      <patternFill patternType="none"/>
    </fill>
    <fill>
      <patternFill patternType="gray125"/>
    </fill>
    <fill>
      <patternFill patternType="solid">
        <fgColor rgb="FF1F2DD8"/>
        <bgColor rgb="FF1421A8"/>
      </patternFill>
    </fill>
    <fill>
      <patternFill patternType="solid">
        <fgColor rgb="FFFFFFFF"/>
        <bgColor rgb="FFF9F9FB"/>
      </patternFill>
    </fill>
    <fill>
      <patternFill patternType="solid">
        <fgColor rgb="FFF9F9FB"/>
        <bgColor rgb="FFFFFFFF"/>
      </patternFill>
    </fill>
    <fill>
      <patternFill patternType="solid">
        <fgColor rgb="FF1421A8"/>
        <bgColor rgb="FF1F2DD8"/>
      </patternFill>
    </fill>
    <fill>
      <patternFill patternType="solid">
        <fgColor rgb="FFFFFCDC"/>
        <bgColor rgb="FFFFFEEC"/>
      </patternFill>
    </fill>
    <fill>
      <patternFill patternType="solid">
        <fgColor rgb="FFFFFEEC"/>
        <bgColor rgb="FFFFFCDC"/>
      </patternFill>
    </fill>
    <fill>
      <patternFill patternType="solid">
        <fgColor rgb="FFFFF2CC"/>
        <bgColor rgb="FFFFFCDC"/>
      </patternFill>
    </fill>
    <fill>
      <patternFill patternType="solid">
        <fgColor rgb="FFEAEFC7"/>
        <bgColor rgb="FFFFF2CC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D8DAE5"/>
      </left>
      <right style="thin">
        <color rgb="FFD8DAE5"/>
      </right>
      <top style="thin">
        <color rgb="FFD8DAE5"/>
      </top>
      <bottom style="thin">
        <color rgb="FFD8DAE5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3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5" fillId="4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6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3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5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4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5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18" fillId="8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9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0" fillId="9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9" fillId="9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4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9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1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3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9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1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9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2" fillId="9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3" fillId="4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3" fillId="3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5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6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5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6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1F2DD8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CDC"/>
      <rgbColor rgb="FFF9F9FB"/>
      <rgbColor rgb="FF660066"/>
      <rgbColor rgb="FFFF8080"/>
      <rgbColor rgb="FF0070C0"/>
      <rgbColor rgb="FFD8DAE5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FFEEC"/>
      <rgbColor rgb="FFEAEFC7"/>
      <rgbColor rgb="FFFFF2CC"/>
      <rgbColor rgb="FF99CCFF"/>
      <rgbColor rgb="FFFF99CC"/>
      <rgbColor rgb="FFCC99FF"/>
      <rgbColor rgb="FFFFCC99"/>
      <rgbColor rgb="FF3366FF"/>
      <rgbColor rgb="FF33CCCC"/>
      <rgbColor rgb="FFC6D14F"/>
      <rgbColor rgb="FFFFCC00"/>
      <rgbColor rgb="FFFF9900"/>
      <rgbColor rgb="FFFF6600"/>
      <rgbColor rgb="FF6A6F7B"/>
      <rgbColor rgb="FF969696"/>
      <rgbColor rgb="FF003366"/>
      <rgbColor rgb="FF339966"/>
      <rgbColor rgb="FF003300"/>
      <rgbColor rgb="FF1A1A1A"/>
      <rgbColor rgb="FF993300"/>
      <rgbColor rgb="FF993366"/>
      <rgbColor rgb="FF1421A8"/>
      <rgbColor rgb="FF2C3E50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6.xml"/><Relationship Id="rId3" Type="http://schemas.openxmlformats.org/officeDocument/2006/relationships/worksheet" Target="worksheets/sheet1.xml"/><Relationship Id="rId7" Type="http://schemas.openxmlformats.org/officeDocument/2006/relationships/worksheet" Target="worksheets/sheet5.xml"/><Relationship Id="rId12" Type="http://schemas.openxmlformats.org/officeDocument/2006/relationships/customXml" Target="../customXml/item3.xml"/><Relationship Id="rId2" Type="http://schemas.openxmlformats.org/officeDocument/2006/relationships/styles" Target="styles.xml"/><Relationship Id="rId1" Type="http://schemas.openxmlformats.org/officeDocument/2006/relationships/theme" Target="theme/theme1.xml"/><Relationship Id="rId6" Type="http://schemas.openxmlformats.org/officeDocument/2006/relationships/worksheet" Target="worksheets/sheet4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3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2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3.xml.rels><?xml version="1.0" encoding="UTF-8"?>
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J3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4"/>
    <col collapsed="false" customWidth="true" hidden="false" outlineLevel="0" max="4" min="2" style="0" width="22"/>
    <col collapsed="false" customWidth="true" hidden="false" outlineLevel="0" max="10" min="5" style="0" width="18"/>
  </cols>
  <sheetData>
    <row r="1" customFormat="false" ht="15" hidden="false" customHeight="false" outlineLevel="0" collapsed="false">
      <c r="B1" s="1" t="s">
        <v>0</v>
      </c>
      <c r="C1" s="1"/>
      <c r="D1" s="1"/>
      <c r="E1" s="1"/>
      <c r="F1" s="1"/>
      <c r="G1" s="1"/>
      <c r="H1" s="1"/>
      <c r="I1" s="1"/>
      <c r="J1" s="1"/>
    </row>
    <row r="2" customFormat="false" ht="36" hidden="false" customHeight="true" outlineLevel="0" collapsed="false">
      <c r="B2" s="2" t="s">
        <v>1</v>
      </c>
      <c r="C2" s="2"/>
      <c r="D2" s="2"/>
      <c r="E2" s="2"/>
      <c r="F2" s="2"/>
      <c r="G2" s="2"/>
      <c r="H2" s="2"/>
      <c r="I2" s="2"/>
      <c r="J2" s="2"/>
    </row>
    <row r="3" customFormat="false" ht="57.45" hidden="false" customHeight="false" outlineLevel="0" collapsed="false">
      <c r="B3" s="3" t="s">
        <v>2</v>
      </c>
    </row>
    <row r="5" customFormat="false" ht="17.35" hidden="false" customHeight="false" outlineLevel="0" collapsed="false">
      <c r="B5" s="4" t="s">
        <v>3</v>
      </c>
    </row>
    <row r="7" customFormat="false" ht="30" hidden="false" customHeight="true" outlineLevel="0" collapsed="false">
      <c r="B7" s="5" t="s">
        <v>4</v>
      </c>
      <c r="C7" s="6" t="s">
        <v>5</v>
      </c>
      <c r="D7" s="6"/>
      <c r="E7" s="6"/>
      <c r="F7" s="6"/>
      <c r="G7" s="6"/>
      <c r="H7" s="6"/>
      <c r="I7" s="6"/>
      <c r="J7" s="6"/>
    </row>
    <row r="9" customFormat="false" ht="30" hidden="false" customHeight="true" outlineLevel="0" collapsed="false">
      <c r="B9" s="5" t="s">
        <v>6</v>
      </c>
      <c r="C9" s="6" t="s">
        <v>7</v>
      </c>
      <c r="D9" s="6"/>
      <c r="E9" s="6"/>
      <c r="F9" s="6"/>
      <c r="G9" s="6"/>
      <c r="H9" s="6"/>
      <c r="I9" s="6"/>
      <c r="J9" s="6"/>
    </row>
    <row r="11" customFormat="false" ht="30" hidden="false" customHeight="true" outlineLevel="0" collapsed="false">
      <c r="B11" s="5" t="s">
        <v>8</v>
      </c>
      <c r="C11" s="6" t="s">
        <v>9</v>
      </c>
      <c r="D11" s="6"/>
      <c r="E11" s="6"/>
      <c r="F11" s="6"/>
      <c r="G11" s="6"/>
      <c r="H11" s="6"/>
      <c r="I11" s="6"/>
      <c r="J11" s="6"/>
    </row>
    <row r="13" customFormat="false" ht="30" hidden="false" customHeight="true" outlineLevel="0" collapsed="false">
      <c r="B13" s="5" t="s">
        <v>10</v>
      </c>
      <c r="C13" s="6" t="s">
        <v>11</v>
      </c>
      <c r="D13" s="6"/>
      <c r="E13" s="6"/>
      <c r="F13" s="6"/>
      <c r="G13" s="6"/>
      <c r="H13" s="6"/>
      <c r="I13" s="6"/>
      <c r="J13" s="6"/>
    </row>
    <row r="15" customFormat="false" ht="30" hidden="false" customHeight="true" outlineLevel="0" collapsed="false">
      <c r="B15" s="5" t="s">
        <v>12</v>
      </c>
      <c r="C15" s="6" t="s">
        <v>13</v>
      </c>
      <c r="D15" s="6"/>
      <c r="E15" s="6"/>
      <c r="F15" s="6"/>
      <c r="G15" s="6"/>
      <c r="H15" s="6"/>
      <c r="I15" s="6"/>
      <c r="J15" s="6"/>
    </row>
    <row r="19" customFormat="false" ht="17.35" hidden="false" customHeight="false" outlineLevel="0" collapsed="false">
      <c r="B19" s="4" t="s">
        <v>14</v>
      </c>
    </row>
    <row r="21" customFormat="false" ht="21.75" hidden="false" customHeight="true" outlineLevel="0" collapsed="false">
      <c r="B21" s="7" t="s">
        <v>15</v>
      </c>
      <c r="C21" s="8" t="s">
        <v>16</v>
      </c>
      <c r="D21" s="6" t="s">
        <v>17</v>
      </c>
      <c r="E21" s="6"/>
      <c r="F21" s="6"/>
      <c r="G21" s="6"/>
      <c r="H21" s="6"/>
      <c r="I21" s="6"/>
      <c r="J21" s="6"/>
    </row>
    <row r="22" customFormat="false" ht="21.75" hidden="false" customHeight="true" outlineLevel="0" collapsed="false">
      <c r="B22" s="7" t="s">
        <v>18</v>
      </c>
      <c r="C22" s="8" t="s">
        <v>19</v>
      </c>
      <c r="D22" s="6" t="s">
        <v>20</v>
      </c>
      <c r="E22" s="6"/>
      <c r="F22" s="6"/>
      <c r="G22" s="6"/>
      <c r="H22" s="6"/>
      <c r="I22" s="6"/>
      <c r="J22" s="6"/>
    </row>
    <row r="23" customFormat="false" ht="21.75" hidden="false" customHeight="true" outlineLevel="0" collapsed="false">
      <c r="B23" s="7" t="s">
        <v>21</v>
      </c>
      <c r="C23" s="8" t="s">
        <v>22</v>
      </c>
      <c r="D23" s="6" t="s">
        <v>23</v>
      </c>
      <c r="E23" s="6"/>
      <c r="F23" s="6"/>
      <c r="G23" s="6"/>
      <c r="H23" s="6"/>
      <c r="I23" s="6"/>
      <c r="J23" s="6"/>
    </row>
    <row r="24" customFormat="false" ht="21.75" hidden="false" customHeight="true" outlineLevel="0" collapsed="false">
      <c r="B24" s="7" t="s">
        <v>24</v>
      </c>
      <c r="C24" s="8" t="s">
        <v>25</v>
      </c>
      <c r="D24" s="6" t="s">
        <v>26</v>
      </c>
      <c r="E24" s="6"/>
      <c r="F24" s="6"/>
      <c r="G24" s="6"/>
      <c r="H24" s="6"/>
      <c r="I24" s="6"/>
      <c r="J24" s="6"/>
    </row>
    <row r="27" customFormat="false" ht="17.35" hidden="false" customHeight="false" outlineLevel="0" collapsed="false">
      <c r="B27" s="4" t="s">
        <v>27</v>
      </c>
    </row>
    <row r="29" customFormat="false" ht="18" hidden="false" customHeight="true" outlineLevel="0" collapsed="false">
      <c r="B29" s="9" t="s">
        <v>28</v>
      </c>
      <c r="C29" s="6" t="s">
        <v>29</v>
      </c>
      <c r="D29" s="6"/>
      <c r="E29" s="6"/>
      <c r="F29" s="6"/>
      <c r="G29" s="6"/>
      <c r="H29" s="6"/>
      <c r="I29" s="6"/>
      <c r="J29" s="6"/>
    </row>
    <row r="30" customFormat="false" ht="18" hidden="false" customHeight="true" outlineLevel="0" collapsed="false">
      <c r="B30" s="9" t="s">
        <v>28</v>
      </c>
      <c r="C30" s="6" t="s">
        <v>30</v>
      </c>
      <c r="D30" s="6"/>
      <c r="E30" s="6"/>
      <c r="F30" s="6"/>
      <c r="G30" s="6"/>
      <c r="H30" s="6"/>
      <c r="I30" s="6"/>
      <c r="J30" s="6"/>
    </row>
    <row r="31" customFormat="false" ht="18" hidden="false" customHeight="true" outlineLevel="0" collapsed="false">
      <c r="B31" s="9" t="s">
        <v>28</v>
      </c>
      <c r="C31" s="6" t="s">
        <v>31</v>
      </c>
      <c r="D31" s="6"/>
      <c r="E31" s="6"/>
      <c r="F31" s="6"/>
      <c r="G31" s="6"/>
      <c r="H31" s="6"/>
      <c r="I31" s="6"/>
      <c r="J31" s="6"/>
    </row>
    <row r="32" customFormat="false" ht="18" hidden="false" customHeight="true" outlineLevel="0" collapsed="false">
      <c r="B32" s="9" t="s">
        <v>28</v>
      </c>
      <c r="C32" s="6" t="s">
        <v>32</v>
      </c>
      <c r="D32" s="6"/>
      <c r="E32" s="6"/>
      <c r="F32" s="6"/>
      <c r="G32" s="6"/>
      <c r="H32" s="6"/>
      <c r="I32" s="6"/>
      <c r="J32" s="6"/>
    </row>
    <row r="33" customFormat="false" ht="18" hidden="false" customHeight="true" outlineLevel="0" collapsed="false">
      <c r="B33" s="9" t="s">
        <v>28</v>
      </c>
      <c r="C33" s="6" t="s">
        <v>33</v>
      </c>
      <c r="D33" s="6"/>
      <c r="E33" s="6"/>
      <c r="F33" s="6"/>
      <c r="G33" s="6"/>
      <c r="H33" s="6"/>
      <c r="I33" s="6"/>
      <c r="J33" s="6"/>
    </row>
  </sheetData>
  <mergeCells count="16">
    <mergeCell ref="B1:J1"/>
    <mergeCell ref="B2:J2"/>
    <mergeCell ref="C7:J7"/>
    <mergeCell ref="C9:J9"/>
    <mergeCell ref="C11:J11"/>
    <mergeCell ref="C13:J13"/>
    <mergeCell ref="C15:J15"/>
    <mergeCell ref="D21:J21"/>
    <mergeCell ref="D22:J22"/>
    <mergeCell ref="D23:J23"/>
    <mergeCell ref="D24:J24"/>
    <mergeCell ref="C29:J29"/>
    <mergeCell ref="C30:J30"/>
    <mergeCell ref="C31:J31"/>
    <mergeCell ref="C32:J32"/>
    <mergeCell ref="C33:J33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20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6"/>
    <col collapsed="false" customWidth="true" hidden="false" outlineLevel="0" max="2" min="2" style="0" width="24"/>
    <col collapsed="false" customWidth="true" hidden="false" outlineLevel="0" max="3" min="3" style="0" width="32"/>
    <col collapsed="false" customWidth="true" hidden="false" outlineLevel="0" max="5" min="4" style="0" width="14"/>
    <col collapsed="false" customWidth="true" hidden="false" outlineLevel="0" max="6" min="6" style="0" width="24"/>
  </cols>
  <sheetData>
    <row r="1" customFormat="false" ht="30" hidden="false" customHeight="true" outlineLevel="0" collapsed="false">
      <c r="A1" s="2" t="s">
        <v>4</v>
      </c>
      <c r="B1" s="2"/>
      <c r="C1" s="2"/>
      <c r="D1" s="2"/>
      <c r="E1" s="2"/>
      <c r="F1" s="2"/>
    </row>
    <row r="2" customFormat="false" ht="15" hidden="false" customHeight="false" outlineLevel="0" collapsed="false">
      <c r="A2" s="10" t="s">
        <v>34</v>
      </c>
      <c r="B2" s="10"/>
      <c r="C2" s="10"/>
      <c r="D2" s="10"/>
      <c r="E2" s="10"/>
      <c r="F2" s="10"/>
    </row>
    <row r="4" customFormat="false" ht="25.5" hidden="false" customHeight="true" outlineLevel="0" collapsed="false">
      <c r="A4" s="11" t="s">
        <v>35</v>
      </c>
      <c r="B4" s="11" t="s">
        <v>36</v>
      </c>
      <c r="C4" s="11" t="s">
        <v>37</v>
      </c>
      <c r="D4" s="11" t="s">
        <v>38</v>
      </c>
      <c r="E4" s="11" t="s">
        <v>39</v>
      </c>
      <c r="F4" s="11" t="s">
        <v>40</v>
      </c>
    </row>
    <row r="5" customFormat="false" ht="15" hidden="false" customHeight="false" outlineLevel="0" collapsed="false">
      <c r="A5" s="12" t="n">
        <v>1</v>
      </c>
      <c r="B5" s="13" t="s">
        <v>41</v>
      </c>
      <c r="C5" s="13" t="s">
        <v>42</v>
      </c>
      <c r="D5" s="13" t="s">
        <v>43</v>
      </c>
      <c r="E5" s="13" t="s">
        <v>44</v>
      </c>
      <c r="F5" s="13" t="s">
        <v>45</v>
      </c>
    </row>
    <row r="6" customFormat="false" ht="15" hidden="false" customHeight="false" outlineLevel="0" collapsed="false">
      <c r="A6" s="12" t="n">
        <v>2</v>
      </c>
      <c r="B6" s="14" t="s">
        <v>46</v>
      </c>
      <c r="C6" s="14" t="s">
        <v>47</v>
      </c>
      <c r="D6" s="14" t="s">
        <v>48</v>
      </c>
      <c r="E6" s="14" t="s">
        <v>44</v>
      </c>
      <c r="F6" s="14"/>
    </row>
    <row r="7" customFormat="false" ht="15" hidden="false" customHeight="false" outlineLevel="0" collapsed="false">
      <c r="A7" s="12" t="n">
        <v>3</v>
      </c>
      <c r="B7" s="13" t="s">
        <v>49</v>
      </c>
      <c r="C7" s="13" t="s">
        <v>50</v>
      </c>
      <c r="D7" s="13" t="s">
        <v>51</v>
      </c>
      <c r="E7" s="13" t="s">
        <v>44</v>
      </c>
      <c r="F7" s="13"/>
    </row>
    <row r="8" customFormat="false" ht="15" hidden="false" customHeight="false" outlineLevel="0" collapsed="false">
      <c r="A8" s="12" t="n">
        <v>4</v>
      </c>
      <c r="B8" s="14"/>
      <c r="C8" s="14"/>
      <c r="D8" s="14"/>
      <c r="E8" s="14"/>
      <c r="F8" s="14"/>
    </row>
    <row r="9" customFormat="false" ht="15" hidden="false" customHeight="false" outlineLevel="0" collapsed="false">
      <c r="A9" s="12" t="n">
        <v>5</v>
      </c>
      <c r="B9" s="13"/>
      <c r="C9" s="13"/>
      <c r="D9" s="13"/>
      <c r="E9" s="13"/>
      <c r="F9" s="13"/>
    </row>
    <row r="10" customFormat="false" ht="15" hidden="false" customHeight="false" outlineLevel="0" collapsed="false">
      <c r="A10" s="12" t="n">
        <v>6</v>
      </c>
      <c r="B10" s="14"/>
      <c r="C10" s="14"/>
      <c r="D10" s="14"/>
      <c r="E10" s="14"/>
      <c r="F10" s="14"/>
    </row>
    <row r="11" customFormat="false" ht="15" hidden="false" customHeight="false" outlineLevel="0" collapsed="false">
      <c r="A11" s="12" t="n">
        <v>7</v>
      </c>
      <c r="B11" s="13"/>
      <c r="C11" s="13"/>
      <c r="D11" s="13"/>
      <c r="E11" s="13"/>
      <c r="F11" s="13"/>
    </row>
    <row r="12" customFormat="false" ht="15" hidden="false" customHeight="false" outlineLevel="0" collapsed="false">
      <c r="A12" s="12" t="n">
        <v>8</v>
      </c>
      <c r="B12" s="14"/>
      <c r="C12" s="14"/>
      <c r="D12" s="14"/>
      <c r="E12" s="14"/>
      <c r="F12" s="14"/>
    </row>
    <row r="13" customFormat="false" ht="15" hidden="false" customHeight="false" outlineLevel="0" collapsed="false">
      <c r="A13" s="12" t="n">
        <v>9</v>
      </c>
      <c r="B13" s="13"/>
      <c r="C13" s="13"/>
      <c r="D13" s="13"/>
      <c r="E13" s="13"/>
      <c r="F13" s="13"/>
    </row>
    <row r="14" customFormat="false" ht="15" hidden="false" customHeight="false" outlineLevel="0" collapsed="false">
      <c r="A14" s="12" t="n">
        <v>10</v>
      </c>
      <c r="B14" s="14"/>
      <c r="C14" s="14"/>
      <c r="D14" s="14"/>
      <c r="E14" s="14"/>
      <c r="F14" s="14"/>
    </row>
    <row r="15" customFormat="false" ht="15" hidden="false" customHeight="false" outlineLevel="0" collapsed="false">
      <c r="A15" s="12" t="n">
        <v>11</v>
      </c>
      <c r="B15" s="13"/>
      <c r="C15" s="13"/>
      <c r="D15" s="13"/>
      <c r="E15" s="13"/>
      <c r="F15" s="13"/>
    </row>
    <row r="16" customFormat="false" ht="15" hidden="false" customHeight="false" outlineLevel="0" collapsed="false">
      <c r="A16" s="12" t="n">
        <v>12</v>
      </c>
      <c r="B16" s="14"/>
      <c r="C16" s="14"/>
      <c r="D16" s="14"/>
      <c r="E16" s="14"/>
      <c r="F16" s="14"/>
    </row>
    <row r="17" customFormat="false" ht="15" hidden="false" customHeight="false" outlineLevel="0" collapsed="false">
      <c r="A17" s="12" t="n">
        <v>13</v>
      </c>
      <c r="B17" s="13"/>
      <c r="C17" s="13"/>
      <c r="D17" s="13"/>
      <c r="E17" s="13"/>
      <c r="F17" s="13"/>
    </row>
    <row r="18" customFormat="false" ht="15" hidden="false" customHeight="false" outlineLevel="0" collapsed="false">
      <c r="A18" s="12" t="n">
        <v>14</v>
      </c>
      <c r="B18" s="14"/>
      <c r="C18" s="14"/>
      <c r="D18" s="14"/>
      <c r="E18" s="14"/>
      <c r="F18" s="14"/>
    </row>
    <row r="19" customFormat="false" ht="15" hidden="false" customHeight="false" outlineLevel="0" collapsed="false">
      <c r="A19" s="12" t="n">
        <v>15</v>
      </c>
      <c r="B19" s="13"/>
      <c r="C19" s="13"/>
      <c r="D19" s="13"/>
      <c r="E19" s="13"/>
      <c r="F19" s="13"/>
    </row>
    <row r="20" customFormat="false" ht="15" hidden="false" customHeight="false" outlineLevel="0" collapsed="false">
      <c r="A20" s="12" t="n">
        <v>16</v>
      </c>
      <c r="B20" s="14"/>
      <c r="C20" s="14"/>
      <c r="D20" s="14"/>
      <c r="E20" s="14"/>
      <c r="F20" s="14"/>
    </row>
    <row r="21" customFormat="false" ht="15" hidden="false" customHeight="false" outlineLevel="0" collapsed="false">
      <c r="A21" s="12" t="n">
        <v>17</v>
      </c>
      <c r="B21" s="13"/>
      <c r="C21" s="13"/>
      <c r="D21" s="13"/>
      <c r="E21" s="13"/>
      <c r="F21" s="13"/>
    </row>
    <row r="22" customFormat="false" ht="15" hidden="false" customHeight="false" outlineLevel="0" collapsed="false">
      <c r="A22" s="12" t="n">
        <v>18</v>
      </c>
      <c r="B22" s="14"/>
      <c r="C22" s="14"/>
      <c r="D22" s="14"/>
      <c r="E22" s="14"/>
      <c r="F22" s="14"/>
    </row>
    <row r="23" customFormat="false" ht="15" hidden="false" customHeight="false" outlineLevel="0" collapsed="false">
      <c r="A23" s="12" t="n">
        <v>19</v>
      </c>
      <c r="B23" s="13"/>
      <c r="C23" s="13"/>
      <c r="D23" s="13"/>
      <c r="E23" s="13"/>
      <c r="F23" s="13"/>
    </row>
    <row r="24" customFormat="false" ht="15" hidden="false" customHeight="false" outlineLevel="0" collapsed="false">
      <c r="A24" s="12" t="n">
        <v>20</v>
      </c>
      <c r="B24" s="14"/>
      <c r="C24" s="14"/>
      <c r="D24" s="14"/>
      <c r="E24" s="14"/>
      <c r="F24" s="14"/>
    </row>
    <row r="25" customFormat="false" ht="15" hidden="false" customHeight="false" outlineLevel="0" collapsed="false">
      <c r="A25" s="12" t="n">
        <v>21</v>
      </c>
      <c r="B25" s="13"/>
      <c r="C25" s="13"/>
      <c r="D25" s="13"/>
      <c r="E25" s="13"/>
      <c r="F25" s="13"/>
    </row>
    <row r="26" customFormat="false" ht="15" hidden="false" customHeight="false" outlineLevel="0" collapsed="false">
      <c r="A26" s="12" t="n">
        <v>22</v>
      </c>
      <c r="B26" s="14"/>
      <c r="C26" s="14"/>
      <c r="D26" s="14"/>
      <c r="E26" s="14"/>
      <c r="F26" s="14"/>
    </row>
    <row r="27" customFormat="false" ht="15" hidden="false" customHeight="false" outlineLevel="0" collapsed="false">
      <c r="A27" s="12" t="n">
        <v>23</v>
      </c>
      <c r="B27" s="13"/>
      <c r="C27" s="13"/>
      <c r="D27" s="13"/>
      <c r="E27" s="13"/>
      <c r="F27" s="13"/>
    </row>
    <row r="28" customFormat="false" ht="15" hidden="false" customHeight="false" outlineLevel="0" collapsed="false">
      <c r="A28" s="12" t="n">
        <v>24</v>
      </c>
      <c r="B28" s="14"/>
      <c r="C28" s="14"/>
      <c r="D28" s="14"/>
      <c r="E28" s="14"/>
      <c r="F28" s="14"/>
    </row>
    <row r="29" customFormat="false" ht="15" hidden="false" customHeight="false" outlineLevel="0" collapsed="false">
      <c r="A29" s="12" t="n">
        <v>25</v>
      </c>
      <c r="B29" s="13"/>
      <c r="C29" s="13"/>
      <c r="D29" s="13"/>
      <c r="E29" s="13"/>
      <c r="F29" s="13"/>
    </row>
    <row r="30" customFormat="false" ht="15" hidden="false" customHeight="false" outlineLevel="0" collapsed="false">
      <c r="A30" s="12" t="n">
        <v>26</v>
      </c>
      <c r="B30" s="14"/>
      <c r="C30" s="14"/>
      <c r="D30" s="14"/>
      <c r="E30" s="14"/>
      <c r="F30" s="14"/>
    </row>
    <row r="31" customFormat="false" ht="15" hidden="false" customHeight="false" outlineLevel="0" collapsed="false">
      <c r="A31" s="12" t="n">
        <v>27</v>
      </c>
      <c r="B31" s="13"/>
      <c r="C31" s="13"/>
      <c r="D31" s="13"/>
      <c r="E31" s="13"/>
      <c r="F31" s="13"/>
    </row>
    <row r="32" customFormat="false" ht="15" hidden="false" customHeight="false" outlineLevel="0" collapsed="false">
      <c r="A32" s="12" t="n">
        <v>28</v>
      </c>
      <c r="B32" s="14"/>
      <c r="C32" s="14"/>
      <c r="D32" s="14"/>
      <c r="E32" s="14"/>
      <c r="F32" s="14"/>
    </row>
    <row r="33" customFormat="false" ht="15" hidden="false" customHeight="false" outlineLevel="0" collapsed="false">
      <c r="A33" s="12" t="n">
        <v>29</v>
      </c>
      <c r="B33" s="13"/>
      <c r="C33" s="13"/>
      <c r="D33" s="13"/>
      <c r="E33" s="13"/>
      <c r="F33" s="13"/>
    </row>
    <row r="34" customFormat="false" ht="15" hidden="false" customHeight="false" outlineLevel="0" collapsed="false">
      <c r="A34" s="12" t="n">
        <v>30</v>
      </c>
      <c r="B34" s="14"/>
      <c r="C34" s="14"/>
      <c r="D34" s="14"/>
      <c r="E34" s="14"/>
      <c r="F34" s="14"/>
    </row>
    <row r="35" customFormat="false" ht="15" hidden="false" customHeight="false" outlineLevel="0" collapsed="false">
      <c r="A35" s="12" t="n">
        <v>31</v>
      </c>
      <c r="B35" s="13"/>
      <c r="C35" s="13"/>
      <c r="D35" s="13"/>
      <c r="E35" s="13"/>
      <c r="F35" s="13"/>
    </row>
    <row r="36" customFormat="false" ht="15" hidden="false" customHeight="false" outlineLevel="0" collapsed="false">
      <c r="A36" s="12" t="n">
        <v>32</v>
      </c>
      <c r="B36" s="14"/>
      <c r="C36" s="14"/>
      <c r="D36" s="14"/>
      <c r="E36" s="14"/>
      <c r="F36" s="14"/>
    </row>
    <row r="37" customFormat="false" ht="15" hidden="false" customHeight="false" outlineLevel="0" collapsed="false">
      <c r="A37" s="12" t="n">
        <v>33</v>
      </c>
      <c r="B37" s="13"/>
      <c r="C37" s="13"/>
      <c r="D37" s="13"/>
      <c r="E37" s="13"/>
      <c r="F37" s="13"/>
    </row>
    <row r="38" customFormat="false" ht="15" hidden="false" customHeight="false" outlineLevel="0" collapsed="false">
      <c r="A38" s="12" t="n">
        <v>34</v>
      </c>
      <c r="B38" s="14"/>
      <c r="C38" s="14"/>
      <c r="D38" s="14"/>
      <c r="E38" s="14"/>
      <c r="F38" s="14"/>
    </row>
    <row r="39" customFormat="false" ht="15" hidden="false" customHeight="false" outlineLevel="0" collapsed="false">
      <c r="A39" s="12" t="n">
        <v>35</v>
      </c>
      <c r="B39" s="13"/>
      <c r="C39" s="13"/>
      <c r="D39" s="13"/>
      <c r="E39" s="13"/>
      <c r="F39" s="13"/>
    </row>
    <row r="40" customFormat="false" ht="15" hidden="false" customHeight="false" outlineLevel="0" collapsed="false">
      <c r="A40" s="12" t="n">
        <v>36</v>
      </c>
      <c r="B40" s="14"/>
      <c r="C40" s="14"/>
      <c r="D40" s="14"/>
      <c r="E40" s="14"/>
      <c r="F40" s="14"/>
    </row>
    <row r="41" customFormat="false" ht="15" hidden="false" customHeight="false" outlineLevel="0" collapsed="false">
      <c r="A41" s="12" t="n">
        <v>37</v>
      </c>
      <c r="B41" s="13"/>
      <c r="C41" s="13"/>
      <c r="D41" s="13"/>
      <c r="E41" s="13"/>
      <c r="F41" s="13"/>
    </row>
    <row r="42" customFormat="false" ht="15" hidden="false" customHeight="false" outlineLevel="0" collapsed="false">
      <c r="A42" s="12" t="n">
        <v>38</v>
      </c>
      <c r="B42" s="14"/>
      <c r="C42" s="14"/>
      <c r="D42" s="14"/>
      <c r="E42" s="14"/>
      <c r="F42" s="14"/>
    </row>
    <row r="43" customFormat="false" ht="15" hidden="false" customHeight="false" outlineLevel="0" collapsed="false">
      <c r="A43" s="12" t="n">
        <v>39</v>
      </c>
      <c r="B43" s="13"/>
      <c r="C43" s="13"/>
      <c r="D43" s="13"/>
      <c r="E43" s="13"/>
      <c r="F43" s="13"/>
    </row>
    <row r="44" customFormat="false" ht="15" hidden="false" customHeight="false" outlineLevel="0" collapsed="false">
      <c r="A44" s="12" t="n">
        <v>40</v>
      </c>
      <c r="B44" s="14"/>
      <c r="C44" s="14"/>
      <c r="D44" s="14"/>
      <c r="E44" s="14"/>
      <c r="F44" s="14"/>
    </row>
    <row r="45" customFormat="false" ht="15" hidden="false" customHeight="false" outlineLevel="0" collapsed="false">
      <c r="A45" s="12" t="n">
        <v>41</v>
      </c>
      <c r="B45" s="13"/>
      <c r="C45" s="13"/>
      <c r="D45" s="13"/>
      <c r="E45" s="13"/>
      <c r="F45" s="13"/>
    </row>
    <row r="46" customFormat="false" ht="15" hidden="false" customHeight="false" outlineLevel="0" collapsed="false">
      <c r="A46" s="12" t="n">
        <v>42</v>
      </c>
      <c r="B46" s="14"/>
      <c r="C46" s="14"/>
      <c r="D46" s="14"/>
      <c r="E46" s="14"/>
      <c r="F46" s="14"/>
    </row>
    <row r="47" customFormat="false" ht="15" hidden="false" customHeight="false" outlineLevel="0" collapsed="false">
      <c r="A47" s="12" t="n">
        <v>43</v>
      </c>
      <c r="B47" s="13"/>
      <c r="C47" s="13"/>
      <c r="D47" s="13"/>
      <c r="E47" s="13"/>
      <c r="F47" s="13"/>
    </row>
    <row r="48" customFormat="false" ht="15" hidden="false" customHeight="false" outlineLevel="0" collapsed="false">
      <c r="A48" s="12" t="n">
        <v>44</v>
      </c>
      <c r="B48" s="14"/>
      <c r="C48" s="14"/>
      <c r="D48" s="14"/>
      <c r="E48" s="14"/>
      <c r="F48" s="14"/>
    </row>
    <row r="49" customFormat="false" ht="15" hidden="false" customHeight="false" outlineLevel="0" collapsed="false">
      <c r="A49" s="12" t="n">
        <v>45</v>
      </c>
      <c r="B49" s="13"/>
      <c r="C49" s="13"/>
      <c r="D49" s="13"/>
      <c r="E49" s="13"/>
      <c r="F49" s="13"/>
    </row>
    <row r="50" customFormat="false" ht="15" hidden="false" customHeight="false" outlineLevel="0" collapsed="false">
      <c r="A50" s="12" t="n">
        <v>46</v>
      </c>
      <c r="B50" s="14"/>
      <c r="C50" s="14"/>
      <c r="D50" s="14"/>
      <c r="E50" s="14"/>
      <c r="F50" s="14"/>
    </row>
    <row r="51" customFormat="false" ht="15" hidden="false" customHeight="false" outlineLevel="0" collapsed="false">
      <c r="A51" s="12" t="n">
        <v>47</v>
      </c>
      <c r="B51" s="13"/>
      <c r="C51" s="13"/>
      <c r="D51" s="13"/>
      <c r="E51" s="13"/>
      <c r="F51" s="13"/>
    </row>
    <row r="52" customFormat="false" ht="15" hidden="false" customHeight="false" outlineLevel="0" collapsed="false">
      <c r="A52" s="12" t="n">
        <v>48</v>
      </c>
      <c r="B52" s="14"/>
      <c r="C52" s="14"/>
      <c r="D52" s="14"/>
      <c r="E52" s="14"/>
      <c r="F52" s="14"/>
    </row>
    <row r="53" customFormat="false" ht="15" hidden="false" customHeight="false" outlineLevel="0" collapsed="false">
      <c r="A53" s="12" t="n">
        <v>49</v>
      </c>
      <c r="B53" s="13"/>
      <c r="C53" s="13"/>
      <c r="D53" s="13"/>
      <c r="E53" s="13"/>
      <c r="F53" s="13"/>
    </row>
    <row r="54" customFormat="false" ht="15" hidden="false" customHeight="false" outlineLevel="0" collapsed="false">
      <c r="A54" s="12" t="n">
        <v>50</v>
      </c>
      <c r="B54" s="14"/>
      <c r="C54" s="14"/>
      <c r="D54" s="14"/>
      <c r="E54" s="14"/>
      <c r="F54" s="14"/>
    </row>
    <row r="55" customFormat="false" ht="15" hidden="false" customHeight="false" outlineLevel="0" collapsed="false">
      <c r="A55" s="12" t="n">
        <v>51</v>
      </c>
      <c r="B55" s="13"/>
      <c r="C55" s="13"/>
      <c r="D55" s="13"/>
      <c r="E55" s="13"/>
      <c r="F55" s="13"/>
    </row>
    <row r="56" customFormat="false" ht="15" hidden="false" customHeight="false" outlineLevel="0" collapsed="false">
      <c r="A56" s="12" t="n">
        <v>52</v>
      </c>
      <c r="B56" s="14"/>
      <c r="C56" s="14"/>
      <c r="D56" s="14"/>
      <c r="E56" s="14"/>
      <c r="F56" s="14"/>
    </row>
    <row r="57" customFormat="false" ht="15" hidden="false" customHeight="false" outlineLevel="0" collapsed="false">
      <c r="A57" s="12" t="n">
        <v>53</v>
      </c>
      <c r="B57" s="13"/>
      <c r="C57" s="13"/>
      <c r="D57" s="13"/>
      <c r="E57" s="13"/>
      <c r="F57" s="13"/>
    </row>
    <row r="58" customFormat="false" ht="15" hidden="false" customHeight="false" outlineLevel="0" collapsed="false">
      <c r="A58" s="12" t="n">
        <v>54</v>
      </c>
      <c r="B58" s="14"/>
      <c r="C58" s="14"/>
      <c r="D58" s="14"/>
      <c r="E58" s="14"/>
      <c r="F58" s="14"/>
    </row>
    <row r="59" customFormat="false" ht="15" hidden="false" customHeight="false" outlineLevel="0" collapsed="false">
      <c r="A59" s="12" t="n">
        <v>55</v>
      </c>
      <c r="B59" s="13"/>
      <c r="C59" s="13"/>
      <c r="D59" s="13"/>
      <c r="E59" s="13"/>
      <c r="F59" s="13"/>
    </row>
    <row r="60" customFormat="false" ht="15" hidden="false" customHeight="false" outlineLevel="0" collapsed="false">
      <c r="A60" s="12" t="n">
        <v>56</v>
      </c>
      <c r="B60" s="14"/>
      <c r="C60" s="14"/>
      <c r="D60" s="14"/>
      <c r="E60" s="14"/>
      <c r="F60" s="14"/>
    </row>
    <row r="61" customFormat="false" ht="15" hidden="false" customHeight="false" outlineLevel="0" collapsed="false">
      <c r="A61" s="12" t="n">
        <v>57</v>
      </c>
      <c r="B61" s="13"/>
      <c r="C61" s="13"/>
      <c r="D61" s="13"/>
      <c r="E61" s="13"/>
      <c r="F61" s="13"/>
    </row>
    <row r="62" customFormat="false" ht="15" hidden="false" customHeight="false" outlineLevel="0" collapsed="false">
      <c r="A62" s="12" t="n">
        <v>58</v>
      </c>
      <c r="B62" s="14"/>
      <c r="C62" s="14"/>
      <c r="D62" s="14"/>
      <c r="E62" s="14"/>
      <c r="F62" s="14"/>
    </row>
    <row r="63" customFormat="false" ht="15" hidden="false" customHeight="false" outlineLevel="0" collapsed="false">
      <c r="A63" s="12" t="n">
        <v>59</v>
      </c>
      <c r="B63" s="13"/>
      <c r="C63" s="13"/>
      <c r="D63" s="13"/>
      <c r="E63" s="13"/>
      <c r="F63" s="13"/>
    </row>
    <row r="64" customFormat="false" ht="15" hidden="false" customHeight="false" outlineLevel="0" collapsed="false">
      <c r="A64" s="12" t="n">
        <v>60</v>
      </c>
      <c r="B64" s="14"/>
      <c r="C64" s="14"/>
      <c r="D64" s="14"/>
      <c r="E64" s="14"/>
      <c r="F64" s="14"/>
    </row>
    <row r="65" customFormat="false" ht="15" hidden="false" customHeight="false" outlineLevel="0" collapsed="false">
      <c r="A65" s="12" t="n">
        <v>61</v>
      </c>
      <c r="B65" s="13"/>
      <c r="C65" s="13"/>
      <c r="D65" s="13"/>
      <c r="E65" s="13"/>
      <c r="F65" s="13"/>
    </row>
    <row r="66" customFormat="false" ht="15" hidden="false" customHeight="false" outlineLevel="0" collapsed="false">
      <c r="A66" s="12" t="n">
        <v>62</v>
      </c>
      <c r="B66" s="14"/>
      <c r="C66" s="14"/>
      <c r="D66" s="14"/>
      <c r="E66" s="14"/>
      <c r="F66" s="14"/>
    </row>
    <row r="67" customFormat="false" ht="15" hidden="false" customHeight="false" outlineLevel="0" collapsed="false">
      <c r="A67" s="12" t="n">
        <v>63</v>
      </c>
      <c r="B67" s="13"/>
      <c r="C67" s="13"/>
      <c r="D67" s="13"/>
      <c r="E67" s="13"/>
      <c r="F67" s="13"/>
    </row>
    <row r="68" customFormat="false" ht="15" hidden="false" customHeight="false" outlineLevel="0" collapsed="false">
      <c r="A68" s="12" t="n">
        <v>64</v>
      </c>
      <c r="B68" s="14"/>
      <c r="C68" s="14"/>
      <c r="D68" s="14"/>
      <c r="E68" s="14"/>
      <c r="F68" s="14"/>
    </row>
    <row r="69" customFormat="false" ht="15" hidden="false" customHeight="false" outlineLevel="0" collapsed="false">
      <c r="A69" s="12" t="n">
        <v>65</v>
      </c>
      <c r="B69" s="13"/>
      <c r="C69" s="13"/>
      <c r="D69" s="13"/>
      <c r="E69" s="13"/>
      <c r="F69" s="13"/>
    </row>
    <row r="70" customFormat="false" ht="15" hidden="false" customHeight="false" outlineLevel="0" collapsed="false">
      <c r="A70" s="12" t="n">
        <v>66</v>
      </c>
      <c r="B70" s="14"/>
      <c r="C70" s="14"/>
      <c r="D70" s="14"/>
      <c r="E70" s="14"/>
      <c r="F70" s="14"/>
    </row>
    <row r="71" customFormat="false" ht="15" hidden="false" customHeight="false" outlineLevel="0" collapsed="false">
      <c r="A71" s="12" t="n">
        <v>67</v>
      </c>
      <c r="B71" s="13"/>
      <c r="C71" s="13"/>
      <c r="D71" s="13"/>
      <c r="E71" s="13"/>
      <c r="F71" s="13"/>
    </row>
    <row r="72" customFormat="false" ht="15" hidden="false" customHeight="false" outlineLevel="0" collapsed="false">
      <c r="A72" s="12" t="n">
        <v>68</v>
      </c>
      <c r="B72" s="14"/>
      <c r="C72" s="14"/>
      <c r="D72" s="14"/>
      <c r="E72" s="14"/>
      <c r="F72" s="14"/>
    </row>
    <row r="73" customFormat="false" ht="15" hidden="false" customHeight="false" outlineLevel="0" collapsed="false">
      <c r="A73" s="12" t="n">
        <v>69</v>
      </c>
      <c r="B73" s="13"/>
      <c r="C73" s="13"/>
      <c r="D73" s="13"/>
      <c r="E73" s="13"/>
      <c r="F73" s="13"/>
    </row>
    <row r="74" customFormat="false" ht="15" hidden="false" customHeight="false" outlineLevel="0" collapsed="false">
      <c r="A74" s="12" t="n">
        <v>70</v>
      </c>
      <c r="B74" s="14"/>
      <c r="C74" s="14"/>
      <c r="D74" s="14"/>
      <c r="E74" s="14"/>
      <c r="F74" s="14"/>
    </row>
    <row r="75" customFormat="false" ht="15" hidden="false" customHeight="false" outlineLevel="0" collapsed="false">
      <c r="A75" s="12" t="n">
        <v>71</v>
      </c>
      <c r="B75" s="13"/>
      <c r="C75" s="13"/>
      <c r="D75" s="13"/>
      <c r="E75" s="13"/>
      <c r="F75" s="13"/>
    </row>
    <row r="76" customFormat="false" ht="15" hidden="false" customHeight="false" outlineLevel="0" collapsed="false">
      <c r="A76" s="12" t="n">
        <v>72</v>
      </c>
      <c r="B76" s="14"/>
      <c r="C76" s="14"/>
      <c r="D76" s="14"/>
      <c r="E76" s="14"/>
      <c r="F76" s="14"/>
    </row>
    <row r="77" customFormat="false" ht="15" hidden="false" customHeight="false" outlineLevel="0" collapsed="false">
      <c r="A77" s="12" t="n">
        <v>73</v>
      </c>
      <c r="B77" s="13"/>
      <c r="C77" s="13"/>
      <c r="D77" s="13"/>
      <c r="E77" s="13"/>
      <c r="F77" s="13"/>
    </row>
    <row r="78" customFormat="false" ht="15" hidden="false" customHeight="false" outlineLevel="0" collapsed="false">
      <c r="A78" s="12" t="n">
        <v>74</v>
      </c>
      <c r="B78" s="14"/>
      <c r="C78" s="14"/>
      <c r="D78" s="14"/>
      <c r="E78" s="14"/>
      <c r="F78" s="14"/>
    </row>
    <row r="79" customFormat="false" ht="15" hidden="false" customHeight="false" outlineLevel="0" collapsed="false">
      <c r="A79" s="12" t="n">
        <v>75</v>
      </c>
      <c r="B79" s="13"/>
      <c r="C79" s="13"/>
      <c r="D79" s="13"/>
      <c r="E79" s="13"/>
      <c r="F79" s="13"/>
    </row>
    <row r="80" customFormat="false" ht="15" hidden="false" customHeight="false" outlineLevel="0" collapsed="false">
      <c r="A80" s="12" t="n">
        <v>76</v>
      </c>
      <c r="B80" s="14"/>
      <c r="C80" s="14"/>
      <c r="D80" s="14"/>
      <c r="E80" s="14"/>
      <c r="F80" s="14"/>
    </row>
    <row r="81" customFormat="false" ht="15" hidden="false" customHeight="false" outlineLevel="0" collapsed="false">
      <c r="A81" s="12" t="n">
        <v>77</v>
      </c>
      <c r="B81" s="13"/>
      <c r="C81" s="13"/>
      <c r="D81" s="13"/>
      <c r="E81" s="13"/>
      <c r="F81" s="13"/>
    </row>
    <row r="82" customFormat="false" ht="15" hidden="false" customHeight="false" outlineLevel="0" collapsed="false">
      <c r="A82" s="12" t="n">
        <v>78</v>
      </c>
      <c r="B82" s="14"/>
      <c r="C82" s="14"/>
      <c r="D82" s="14"/>
      <c r="E82" s="14"/>
      <c r="F82" s="14"/>
    </row>
    <row r="83" customFormat="false" ht="15" hidden="false" customHeight="false" outlineLevel="0" collapsed="false">
      <c r="A83" s="12" t="n">
        <v>79</v>
      </c>
      <c r="B83" s="13"/>
      <c r="C83" s="13"/>
      <c r="D83" s="13"/>
      <c r="E83" s="13"/>
      <c r="F83" s="13"/>
    </row>
    <row r="84" customFormat="false" ht="15" hidden="false" customHeight="false" outlineLevel="0" collapsed="false">
      <c r="A84" s="12" t="n">
        <v>80</v>
      </c>
      <c r="B84" s="14"/>
      <c r="C84" s="14"/>
      <c r="D84" s="14"/>
      <c r="E84" s="14"/>
      <c r="F84" s="14"/>
    </row>
    <row r="85" customFormat="false" ht="15" hidden="false" customHeight="false" outlineLevel="0" collapsed="false">
      <c r="A85" s="12" t="n">
        <v>81</v>
      </c>
      <c r="B85" s="13"/>
      <c r="C85" s="13"/>
      <c r="D85" s="13"/>
      <c r="E85" s="13"/>
      <c r="F85" s="13"/>
    </row>
    <row r="86" customFormat="false" ht="15" hidden="false" customHeight="false" outlineLevel="0" collapsed="false">
      <c r="A86" s="12" t="n">
        <v>82</v>
      </c>
      <c r="B86" s="14"/>
      <c r="C86" s="14"/>
      <c r="D86" s="14"/>
      <c r="E86" s="14"/>
      <c r="F86" s="14"/>
    </row>
    <row r="87" customFormat="false" ht="15" hidden="false" customHeight="false" outlineLevel="0" collapsed="false">
      <c r="A87" s="12" t="n">
        <v>83</v>
      </c>
      <c r="B87" s="13"/>
      <c r="C87" s="13"/>
      <c r="D87" s="13"/>
      <c r="E87" s="13"/>
      <c r="F87" s="13"/>
    </row>
    <row r="88" customFormat="false" ht="15" hidden="false" customHeight="false" outlineLevel="0" collapsed="false">
      <c r="A88" s="12" t="n">
        <v>84</v>
      </c>
      <c r="B88" s="14"/>
      <c r="C88" s="14"/>
      <c r="D88" s="14"/>
      <c r="E88" s="14"/>
      <c r="F88" s="14"/>
    </row>
    <row r="89" customFormat="false" ht="15" hidden="false" customHeight="false" outlineLevel="0" collapsed="false">
      <c r="A89" s="12" t="n">
        <v>85</v>
      </c>
      <c r="B89" s="13"/>
      <c r="C89" s="13"/>
      <c r="D89" s="13"/>
      <c r="E89" s="13"/>
      <c r="F89" s="13"/>
    </row>
    <row r="90" customFormat="false" ht="15" hidden="false" customHeight="false" outlineLevel="0" collapsed="false">
      <c r="A90" s="12" t="n">
        <v>86</v>
      </c>
      <c r="B90" s="14"/>
      <c r="C90" s="14"/>
      <c r="D90" s="14"/>
      <c r="E90" s="14"/>
      <c r="F90" s="14"/>
    </row>
    <row r="91" customFormat="false" ht="15" hidden="false" customHeight="false" outlineLevel="0" collapsed="false">
      <c r="A91" s="12" t="n">
        <v>87</v>
      </c>
      <c r="B91" s="13"/>
      <c r="C91" s="13"/>
      <c r="D91" s="13"/>
      <c r="E91" s="13"/>
      <c r="F91" s="13"/>
    </row>
    <row r="92" customFormat="false" ht="15" hidden="false" customHeight="false" outlineLevel="0" collapsed="false">
      <c r="A92" s="12" t="n">
        <v>88</v>
      </c>
      <c r="B92" s="14"/>
      <c r="C92" s="14"/>
      <c r="D92" s="14"/>
      <c r="E92" s="14"/>
      <c r="F92" s="14"/>
    </row>
    <row r="93" customFormat="false" ht="15" hidden="false" customHeight="false" outlineLevel="0" collapsed="false">
      <c r="A93" s="12" t="n">
        <v>89</v>
      </c>
      <c r="B93" s="13"/>
      <c r="C93" s="13"/>
      <c r="D93" s="13"/>
      <c r="E93" s="13"/>
      <c r="F93" s="13"/>
    </row>
    <row r="94" customFormat="false" ht="15" hidden="false" customHeight="false" outlineLevel="0" collapsed="false">
      <c r="A94" s="12" t="n">
        <v>90</v>
      </c>
      <c r="B94" s="14"/>
      <c r="C94" s="14"/>
      <c r="D94" s="14"/>
      <c r="E94" s="14"/>
      <c r="F94" s="14"/>
    </row>
    <row r="95" customFormat="false" ht="15" hidden="false" customHeight="false" outlineLevel="0" collapsed="false">
      <c r="A95" s="12" t="n">
        <v>91</v>
      </c>
      <c r="B95" s="13"/>
      <c r="C95" s="13"/>
      <c r="D95" s="13"/>
      <c r="E95" s="13"/>
      <c r="F95" s="13"/>
    </row>
    <row r="96" customFormat="false" ht="15" hidden="false" customHeight="false" outlineLevel="0" collapsed="false">
      <c r="A96" s="12" t="n">
        <v>92</v>
      </c>
      <c r="B96" s="14"/>
      <c r="C96" s="14"/>
      <c r="D96" s="14"/>
      <c r="E96" s="14"/>
      <c r="F96" s="14"/>
    </row>
    <row r="97" customFormat="false" ht="15" hidden="false" customHeight="false" outlineLevel="0" collapsed="false">
      <c r="A97" s="12" t="n">
        <v>93</v>
      </c>
      <c r="B97" s="13"/>
      <c r="C97" s="13"/>
      <c r="D97" s="13"/>
      <c r="E97" s="13"/>
      <c r="F97" s="13"/>
    </row>
    <row r="98" customFormat="false" ht="15" hidden="false" customHeight="false" outlineLevel="0" collapsed="false">
      <c r="A98" s="12" t="n">
        <v>94</v>
      </c>
      <c r="B98" s="14"/>
      <c r="C98" s="14"/>
      <c r="D98" s="14"/>
      <c r="E98" s="14"/>
      <c r="F98" s="14"/>
    </row>
    <row r="99" customFormat="false" ht="15" hidden="false" customHeight="false" outlineLevel="0" collapsed="false">
      <c r="A99" s="12" t="n">
        <v>95</v>
      </c>
      <c r="B99" s="13"/>
      <c r="C99" s="13"/>
      <c r="D99" s="13"/>
      <c r="E99" s="13"/>
      <c r="F99" s="13"/>
    </row>
    <row r="100" customFormat="false" ht="15" hidden="false" customHeight="false" outlineLevel="0" collapsed="false">
      <c r="A100" s="12" t="n">
        <v>96</v>
      </c>
      <c r="B100" s="14"/>
      <c r="C100" s="14"/>
      <c r="D100" s="14"/>
      <c r="E100" s="14"/>
      <c r="F100" s="14"/>
    </row>
    <row r="101" customFormat="false" ht="15" hidden="false" customHeight="false" outlineLevel="0" collapsed="false">
      <c r="A101" s="12" t="n">
        <v>97</v>
      </c>
      <c r="B101" s="13"/>
      <c r="C101" s="13"/>
      <c r="D101" s="13"/>
      <c r="E101" s="13"/>
      <c r="F101" s="13"/>
    </row>
    <row r="102" customFormat="false" ht="15" hidden="false" customHeight="false" outlineLevel="0" collapsed="false">
      <c r="A102" s="12" t="n">
        <v>98</v>
      </c>
      <c r="B102" s="14"/>
      <c r="C102" s="14"/>
      <c r="D102" s="14"/>
      <c r="E102" s="14"/>
      <c r="F102" s="14"/>
    </row>
    <row r="103" customFormat="false" ht="15" hidden="false" customHeight="false" outlineLevel="0" collapsed="false">
      <c r="A103" s="12" t="n">
        <v>99</v>
      </c>
      <c r="B103" s="13"/>
      <c r="C103" s="13"/>
      <c r="D103" s="13"/>
      <c r="E103" s="13"/>
      <c r="F103" s="13"/>
    </row>
    <row r="104" customFormat="false" ht="15" hidden="false" customHeight="false" outlineLevel="0" collapsed="false">
      <c r="A104" s="12" t="n">
        <v>100</v>
      </c>
      <c r="B104" s="14"/>
      <c r="C104" s="14"/>
      <c r="D104" s="14"/>
      <c r="E104" s="14"/>
      <c r="F104" s="14"/>
    </row>
    <row r="105" customFormat="false" ht="15" hidden="false" customHeight="false" outlineLevel="0" collapsed="false">
      <c r="A105" s="12" t="n">
        <v>101</v>
      </c>
      <c r="B105" s="13"/>
      <c r="C105" s="13"/>
      <c r="D105" s="13"/>
      <c r="E105" s="13"/>
      <c r="F105" s="13"/>
    </row>
    <row r="106" customFormat="false" ht="15" hidden="false" customHeight="false" outlineLevel="0" collapsed="false">
      <c r="A106" s="12" t="n">
        <v>102</v>
      </c>
      <c r="B106" s="14"/>
      <c r="C106" s="14"/>
      <c r="D106" s="14"/>
      <c r="E106" s="14"/>
      <c r="F106" s="14"/>
    </row>
    <row r="107" customFormat="false" ht="15" hidden="false" customHeight="false" outlineLevel="0" collapsed="false">
      <c r="A107" s="12" t="n">
        <v>103</v>
      </c>
      <c r="B107" s="13"/>
      <c r="C107" s="13"/>
      <c r="D107" s="13"/>
      <c r="E107" s="13"/>
      <c r="F107" s="13"/>
    </row>
    <row r="108" customFormat="false" ht="15" hidden="false" customHeight="false" outlineLevel="0" collapsed="false">
      <c r="A108" s="12" t="n">
        <v>104</v>
      </c>
      <c r="B108" s="14"/>
      <c r="C108" s="14"/>
      <c r="D108" s="14"/>
      <c r="E108" s="14"/>
      <c r="F108" s="14"/>
    </row>
    <row r="109" customFormat="false" ht="15" hidden="false" customHeight="false" outlineLevel="0" collapsed="false">
      <c r="A109" s="12" t="n">
        <v>105</v>
      </c>
      <c r="B109" s="13"/>
      <c r="C109" s="13"/>
      <c r="D109" s="13"/>
      <c r="E109" s="13"/>
      <c r="F109" s="13"/>
    </row>
    <row r="110" customFormat="false" ht="15" hidden="false" customHeight="false" outlineLevel="0" collapsed="false">
      <c r="A110" s="12" t="n">
        <v>106</v>
      </c>
      <c r="B110" s="14"/>
      <c r="C110" s="14"/>
      <c r="D110" s="14"/>
      <c r="E110" s="14"/>
      <c r="F110" s="14"/>
    </row>
    <row r="111" customFormat="false" ht="15" hidden="false" customHeight="false" outlineLevel="0" collapsed="false">
      <c r="A111" s="12" t="n">
        <v>107</v>
      </c>
      <c r="B111" s="13"/>
      <c r="C111" s="13"/>
      <c r="D111" s="13"/>
      <c r="E111" s="13"/>
      <c r="F111" s="13"/>
    </row>
    <row r="112" customFormat="false" ht="15" hidden="false" customHeight="false" outlineLevel="0" collapsed="false">
      <c r="A112" s="12" t="n">
        <v>108</v>
      </c>
      <c r="B112" s="14"/>
      <c r="C112" s="14"/>
      <c r="D112" s="14"/>
      <c r="E112" s="14"/>
      <c r="F112" s="14"/>
    </row>
    <row r="113" customFormat="false" ht="15" hidden="false" customHeight="false" outlineLevel="0" collapsed="false">
      <c r="A113" s="12" t="n">
        <v>109</v>
      </c>
      <c r="B113" s="13"/>
      <c r="C113" s="13"/>
      <c r="D113" s="13"/>
      <c r="E113" s="13"/>
      <c r="F113" s="13"/>
    </row>
    <row r="114" customFormat="false" ht="15" hidden="false" customHeight="false" outlineLevel="0" collapsed="false">
      <c r="A114" s="12" t="n">
        <v>110</v>
      </c>
      <c r="B114" s="14"/>
      <c r="C114" s="14"/>
      <c r="D114" s="14"/>
      <c r="E114" s="14"/>
      <c r="F114" s="14"/>
    </row>
    <row r="115" customFormat="false" ht="15" hidden="false" customHeight="false" outlineLevel="0" collapsed="false">
      <c r="A115" s="12" t="n">
        <v>111</v>
      </c>
      <c r="B115" s="13"/>
      <c r="C115" s="13"/>
      <c r="D115" s="13"/>
      <c r="E115" s="13"/>
      <c r="F115" s="13"/>
    </row>
    <row r="116" customFormat="false" ht="15" hidden="false" customHeight="false" outlineLevel="0" collapsed="false">
      <c r="A116" s="12" t="n">
        <v>112</v>
      </c>
      <c r="B116" s="14"/>
      <c r="C116" s="14"/>
      <c r="D116" s="14"/>
      <c r="E116" s="14"/>
      <c r="F116" s="14"/>
    </row>
    <row r="117" customFormat="false" ht="15" hidden="false" customHeight="false" outlineLevel="0" collapsed="false">
      <c r="A117" s="12" t="n">
        <v>113</v>
      </c>
      <c r="B117" s="13"/>
      <c r="C117" s="13"/>
      <c r="D117" s="13"/>
      <c r="E117" s="13"/>
      <c r="F117" s="13"/>
    </row>
    <row r="118" customFormat="false" ht="15" hidden="false" customHeight="false" outlineLevel="0" collapsed="false">
      <c r="A118" s="12" t="n">
        <v>114</v>
      </c>
      <c r="B118" s="14"/>
      <c r="C118" s="14"/>
      <c r="D118" s="14"/>
      <c r="E118" s="14"/>
      <c r="F118" s="14"/>
    </row>
    <row r="119" customFormat="false" ht="15" hidden="false" customHeight="false" outlineLevel="0" collapsed="false">
      <c r="A119" s="12" t="n">
        <v>115</v>
      </c>
      <c r="B119" s="13"/>
      <c r="C119" s="13"/>
      <c r="D119" s="13"/>
      <c r="E119" s="13"/>
      <c r="F119" s="13"/>
    </row>
    <row r="120" customFormat="false" ht="15" hidden="false" customHeight="false" outlineLevel="0" collapsed="false">
      <c r="A120" s="12" t="n">
        <v>116</v>
      </c>
      <c r="B120" s="14"/>
      <c r="C120" s="14"/>
      <c r="D120" s="14"/>
      <c r="E120" s="14"/>
      <c r="F120" s="14"/>
    </row>
    <row r="121" customFormat="false" ht="15" hidden="false" customHeight="false" outlineLevel="0" collapsed="false">
      <c r="A121" s="12" t="n">
        <v>117</v>
      </c>
      <c r="B121" s="13"/>
      <c r="C121" s="13"/>
      <c r="D121" s="13"/>
      <c r="E121" s="13"/>
      <c r="F121" s="13"/>
    </row>
    <row r="122" customFormat="false" ht="15" hidden="false" customHeight="false" outlineLevel="0" collapsed="false">
      <c r="A122" s="12" t="n">
        <v>118</v>
      </c>
      <c r="B122" s="14"/>
      <c r="C122" s="14"/>
      <c r="D122" s="14"/>
      <c r="E122" s="14"/>
      <c r="F122" s="14"/>
    </row>
    <row r="123" customFormat="false" ht="15" hidden="false" customHeight="false" outlineLevel="0" collapsed="false">
      <c r="A123" s="12" t="n">
        <v>119</v>
      </c>
      <c r="B123" s="13"/>
      <c r="C123" s="13"/>
      <c r="D123" s="13"/>
      <c r="E123" s="13"/>
      <c r="F123" s="13"/>
    </row>
    <row r="124" customFormat="false" ht="15" hidden="false" customHeight="false" outlineLevel="0" collapsed="false">
      <c r="A124" s="12" t="n">
        <v>120</v>
      </c>
      <c r="B124" s="14"/>
      <c r="C124" s="14"/>
      <c r="D124" s="14"/>
      <c r="E124" s="14"/>
      <c r="F124" s="14"/>
    </row>
    <row r="125" customFormat="false" ht="15" hidden="false" customHeight="false" outlineLevel="0" collapsed="false">
      <c r="A125" s="12" t="n">
        <v>121</v>
      </c>
      <c r="B125" s="13"/>
      <c r="C125" s="13"/>
      <c r="D125" s="13"/>
      <c r="E125" s="13"/>
      <c r="F125" s="13"/>
    </row>
    <row r="126" customFormat="false" ht="15" hidden="false" customHeight="false" outlineLevel="0" collapsed="false">
      <c r="A126" s="12" t="n">
        <v>122</v>
      </c>
      <c r="B126" s="14"/>
      <c r="C126" s="14"/>
      <c r="D126" s="14"/>
      <c r="E126" s="14"/>
      <c r="F126" s="14"/>
    </row>
    <row r="127" customFormat="false" ht="15" hidden="false" customHeight="false" outlineLevel="0" collapsed="false">
      <c r="A127" s="12" t="n">
        <v>123</v>
      </c>
      <c r="B127" s="13"/>
      <c r="C127" s="13"/>
      <c r="D127" s="13"/>
      <c r="E127" s="13"/>
      <c r="F127" s="13"/>
    </row>
    <row r="128" customFormat="false" ht="15" hidden="false" customHeight="false" outlineLevel="0" collapsed="false">
      <c r="A128" s="12" t="n">
        <v>124</v>
      </c>
      <c r="B128" s="14"/>
      <c r="C128" s="14"/>
      <c r="D128" s="14"/>
      <c r="E128" s="14"/>
      <c r="F128" s="14"/>
    </row>
    <row r="129" customFormat="false" ht="15" hidden="false" customHeight="false" outlineLevel="0" collapsed="false">
      <c r="A129" s="12" t="n">
        <v>125</v>
      </c>
      <c r="B129" s="13"/>
      <c r="C129" s="13"/>
      <c r="D129" s="13"/>
      <c r="E129" s="13"/>
      <c r="F129" s="13"/>
    </row>
    <row r="130" customFormat="false" ht="15" hidden="false" customHeight="false" outlineLevel="0" collapsed="false">
      <c r="A130" s="12" t="n">
        <v>126</v>
      </c>
      <c r="B130" s="14"/>
      <c r="C130" s="14"/>
      <c r="D130" s="14"/>
      <c r="E130" s="14"/>
      <c r="F130" s="14"/>
    </row>
    <row r="131" customFormat="false" ht="15" hidden="false" customHeight="false" outlineLevel="0" collapsed="false">
      <c r="A131" s="12" t="n">
        <v>127</v>
      </c>
      <c r="B131" s="13"/>
      <c r="C131" s="13"/>
      <c r="D131" s="13"/>
      <c r="E131" s="13"/>
      <c r="F131" s="13"/>
    </row>
    <row r="132" customFormat="false" ht="15" hidden="false" customHeight="false" outlineLevel="0" collapsed="false">
      <c r="A132" s="12" t="n">
        <v>128</v>
      </c>
      <c r="B132" s="14"/>
      <c r="C132" s="14"/>
      <c r="D132" s="14"/>
      <c r="E132" s="14"/>
      <c r="F132" s="14"/>
    </row>
    <row r="133" customFormat="false" ht="15" hidden="false" customHeight="false" outlineLevel="0" collapsed="false">
      <c r="A133" s="12" t="n">
        <v>129</v>
      </c>
      <c r="B133" s="13"/>
      <c r="C133" s="13"/>
      <c r="D133" s="13"/>
      <c r="E133" s="13"/>
      <c r="F133" s="13"/>
    </row>
    <row r="134" customFormat="false" ht="15" hidden="false" customHeight="false" outlineLevel="0" collapsed="false">
      <c r="A134" s="12" t="n">
        <v>130</v>
      </c>
      <c r="B134" s="14"/>
      <c r="C134" s="14"/>
      <c r="D134" s="14"/>
      <c r="E134" s="14"/>
      <c r="F134" s="14"/>
    </row>
    <row r="135" customFormat="false" ht="15" hidden="false" customHeight="false" outlineLevel="0" collapsed="false">
      <c r="A135" s="12" t="n">
        <v>131</v>
      </c>
      <c r="B135" s="13"/>
      <c r="C135" s="13"/>
      <c r="D135" s="13"/>
      <c r="E135" s="13"/>
      <c r="F135" s="13"/>
    </row>
    <row r="136" customFormat="false" ht="15" hidden="false" customHeight="false" outlineLevel="0" collapsed="false">
      <c r="A136" s="12" t="n">
        <v>132</v>
      </c>
      <c r="B136" s="14"/>
      <c r="C136" s="14"/>
      <c r="D136" s="14"/>
      <c r="E136" s="14"/>
      <c r="F136" s="14"/>
    </row>
    <row r="137" customFormat="false" ht="15" hidden="false" customHeight="false" outlineLevel="0" collapsed="false">
      <c r="A137" s="12" t="n">
        <v>133</v>
      </c>
      <c r="B137" s="13"/>
      <c r="C137" s="13"/>
      <c r="D137" s="13"/>
      <c r="E137" s="13"/>
      <c r="F137" s="13"/>
    </row>
    <row r="138" customFormat="false" ht="15" hidden="false" customHeight="false" outlineLevel="0" collapsed="false">
      <c r="A138" s="12" t="n">
        <v>134</v>
      </c>
      <c r="B138" s="14"/>
      <c r="C138" s="14"/>
      <c r="D138" s="14"/>
      <c r="E138" s="14"/>
      <c r="F138" s="14"/>
    </row>
    <row r="139" customFormat="false" ht="15" hidden="false" customHeight="false" outlineLevel="0" collapsed="false">
      <c r="A139" s="12" t="n">
        <v>135</v>
      </c>
      <c r="B139" s="13"/>
      <c r="C139" s="13"/>
      <c r="D139" s="13"/>
      <c r="E139" s="13"/>
      <c r="F139" s="13"/>
    </row>
    <row r="140" customFormat="false" ht="15" hidden="false" customHeight="false" outlineLevel="0" collapsed="false">
      <c r="A140" s="12" t="n">
        <v>136</v>
      </c>
      <c r="B140" s="14"/>
      <c r="C140" s="14"/>
      <c r="D140" s="14"/>
      <c r="E140" s="14"/>
      <c r="F140" s="14"/>
    </row>
    <row r="141" customFormat="false" ht="15" hidden="false" customHeight="false" outlineLevel="0" collapsed="false">
      <c r="A141" s="12" t="n">
        <v>137</v>
      </c>
      <c r="B141" s="13"/>
      <c r="C141" s="13"/>
      <c r="D141" s="13"/>
      <c r="E141" s="13"/>
      <c r="F141" s="13"/>
    </row>
    <row r="142" customFormat="false" ht="15" hidden="false" customHeight="false" outlineLevel="0" collapsed="false">
      <c r="A142" s="12" t="n">
        <v>138</v>
      </c>
      <c r="B142" s="14"/>
      <c r="C142" s="14"/>
      <c r="D142" s="14"/>
      <c r="E142" s="14"/>
      <c r="F142" s="14"/>
    </row>
    <row r="143" customFormat="false" ht="15" hidden="false" customHeight="false" outlineLevel="0" collapsed="false">
      <c r="A143" s="12" t="n">
        <v>139</v>
      </c>
      <c r="B143" s="13"/>
      <c r="C143" s="13"/>
      <c r="D143" s="13"/>
      <c r="E143" s="13"/>
      <c r="F143" s="13"/>
    </row>
    <row r="144" customFormat="false" ht="15" hidden="false" customHeight="false" outlineLevel="0" collapsed="false">
      <c r="A144" s="12" t="n">
        <v>140</v>
      </c>
      <c r="B144" s="14"/>
      <c r="C144" s="14"/>
      <c r="D144" s="14"/>
      <c r="E144" s="14"/>
      <c r="F144" s="14"/>
    </row>
    <row r="145" customFormat="false" ht="15" hidden="false" customHeight="false" outlineLevel="0" collapsed="false">
      <c r="A145" s="12" t="n">
        <v>141</v>
      </c>
      <c r="B145" s="13"/>
      <c r="C145" s="13"/>
      <c r="D145" s="13"/>
      <c r="E145" s="13"/>
      <c r="F145" s="13"/>
    </row>
    <row r="146" customFormat="false" ht="15" hidden="false" customHeight="false" outlineLevel="0" collapsed="false">
      <c r="A146" s="12" t="n">
        <v>142</v>
      </c>
      <c r="B146" s="14"/>
      <c r="C146" s="14"/>
      <c r="D146" s="14"/>
      <c r="E146" s="14"/>
      <c r="F146" s="14"/>
    </row>
    <row r="147" customFormat="false" ht="15" hidden="false" customHeight="false" outlineLevel="0" collapsed="false">
      <c r="A147" s="12" t="n">
        <v>143</v>
      </c>
      <c r="B147" s="13"/>
      <c r="C147" s="13"/>
      <c r="D147" s="13"/>
      <c r="E147" s="13"/>
      <c r="F147" s="13"/>
    </row>
    <row r="148" customFormat="false" ht="15" hidden="false" customHeight="false" outlineLevel="0" collapsed="false">
      <c r="A148" s="12" t="n">
        <v>144</v>
      </c>
      <c r="B148" s="14"/>
      <c r="C148" s="14"/>
      <c r="D148" s="14"/>
      <c r="E148" s="14"/>
      <c r="F148" s="14"/>
    </row>
    <row r="149" customFormat="false" ht="15" hidden="false" customHeight="false" outlineLevel="0" collapsed="false">
      <c r="A149" s="12" t="n">
        <v>145</v>
      </c>
      <c r="B149" s="13"/>
      <c r="C149" s="13"/>
      <c r="D149" s="13"/>
      <c r="E149" s="13"/>
      <c r="F149" s="13"/>
    </row>
    <row r="150" customFormat="false" ht="15" hidden="false" customHeight="false" outlineLevel="0" collapsed="false">
      <c r="A150" s="12" t="n">
        <v>146</v>
      </c>
      <c r="B150" s="14"/>
      <c r="C150" s="14"/>
      <c r="D150" s="14"/>
      <c r="E150" s="14"/>
      <c r="F150" s="14"/>
    </row>
    <row r="151" customFormat="false" ht="15" hidden="false" customHeight="false" outlineLevel="0" collapsed="false">
      <c r="A151" s="12" t="n">
        <v>147</v>
      </c>
      <c r="B151" s="13"/>
      <c r="C151" s="13"/>
      <c r="D151" s="13"/>
      <c r="E151" s="13"/>
      <c r="F151" s="13"/>
    </row>
    <row r="152" customFormat="false" ht="15" hidden="false" customHeight="false" outlineLevel="0" collapsed="false">
      <c r="A152" s="12" t="n">
        <v>148</v>
      </c>
      <c r="B152" s="14"/>
      <c r="C152" s="14"/>
      <c r="D152" s="14"/>
      <c r="E152" s="14"/>
      <c r="F152" s="14"/>
    </row>
    <row r="153" customFormat="false" ht="15" hidden="false" customHeight="false" outlineLevel="0" collapsed="false">
      <c r="A153" s="12" t="n">
        <v>149</v>
      </c>
      <c r="B153" s="13"/>
      <c r="C153" s="13"/>
      <c r="D153" s="13"/>
      <c r="E153" s="13"/>
      <c r="F153" s="13"/>
    </row>
    <row r="154" customFormat="false" ht="15" hidden="false" customHeight="false" outlineLevel="0" collapsed="false">
      <c r="A154" s="12" t="n">
        <v>150</v>
      </c>
      <c r="B154" s="14"/>
      <c r="C154" s="14"/>
      <c r="D154" s="14"/>
      <c r="E154" s="14"/>
      <c r="F154" s="14"/>
    </row>
    <row r="155" customFormat="false" ht="15" hidden="false" customHeight="false" outlineLevel="0" collapsed="false">
      <c r="A155" s="12" t="n">
        <v>151</v>
      </c>
      <c r="B155" s="13"/>
      <c r="C155" s="13"/>
      <c r="D155" s="13"/>
      <c r="E155" s="13"/>
      <c r="F155" s="13"/>
    </row>
    <row r="156" customFormat="false" ht="15" hidden="false" customHeight="false" outlineLevel="0" collapsed="false">
      <c r="A156" s="12" t="n">
        <v>152</v>
      </c>
      <c r="B156" s="14"/>
      <c r="C156" s="14"/>
      <c r="D156" s="14"/>
      <c r="E156" s="14"/>
      <c r="F156" s="14"/>
    </row>
    <row r="157" customFormat="false" ht="15" hidden="false" customHeight="false" outlineLevel="0" collapsed="false">
      <c r="A157" s="12" t="n">
        <v>153</v>
      </c>
      <c r="B157" s="13"/>
      <c r="C157" s="13"/>
      <c r="D157" s="13"/>
      <c r="E157" s="13"/>
      <c r="F157" s="13"/>
    </row>
    <row r="158" customFormat="false" ht="15" hidden="false" customHeight="false" outlineLevel="0" collapsed="false">
      <c r="A158" s="12" t="n">
        <v>154</v>
      </c>
      <c r="B158" s="14"/>
      <c r="C158" s="14"/>
      <c r="D158" s="14"/>
      <c r="E158" s="14"/>
      <c r="F158" s="14"/>
    </row>
    <row r="159" customFormat="false" ht="15" hidden="false" customHeight="false" outlineLevel="0" collapsed="false">
      <c r="A159" s="12" t="n">
        <v>155</v>
      </c>
      <c r="B159" s="13"/>
      <c r="C159" s="13"/>
      <c r="D159" s="13"/>
      <c r="E159" s="13"/>
      <c r="F159" s="13"/>
    </row>
    <row r="160" customFormat="false" ht="15" hidden="false" customHeight="false" outlineLevel="0" collapsed="false">
      <c r="A160" s="12" t="n">
        <v>156</v>
      </c>
      <c r="B160" s="14"/>
      <c r="C160" s="14"/>
      <c r="D160" s="14"/>
      <c r="E160" s="14"/>
      <c r="F160" s="14"/>
    </row>
    <row r="161" customFormat="false" ht="15" hidden="false" customHeight="false" outlineLevel="0" collapsed="false">
      <c r="A161" s="12" t="n">
        <v>157</v>
      </c>
      <c r="B161" s="13"/>
      <c r="C161" s="13"/>
      <c r="D161" s="13"/>
      <c r="E161" s="13"/>
      <c r="F161" s="13"/>
    </row>
    <row r="162" customFormat="false" ht="15" hidden="false" customHeight="false" outlineLevel="0" collapsed="false">
      <c r="A162" s="12" t="n">
        <v>158</v>
      </c>
      <c r="B162" s="14"/>
      <c r="C162" s="14"/>
      <c r="D162" s="14"/>
      <c r="E162" s="14"/>
      <c r="F162" s="14"/>
    </row>
    <row r="163" customFormat="false" ht="15" hidden="false" customHeight="false" outlineLevel="0" collapsed="false">
      <c r="A163" s="12" t="n">
        <v>159</v>
      </c>
      <c r="B163" s="13"/>
      <c r="C163" s="13"/>
      <c r="D163" s="13"/>
      <c r="E163" s="13"/>
      <c r="F163" s="13"/>
    </row>
    <row r="164" customFormat="false" ht="15" hidden="false" customHeight="false" outlineLevel="0" collapsed="false">
      <c r="A164" s="12" t="n">
        <v>160</v>
      </c>
      <c r="B164" s="14"/>
      <c r="C164" s="14"/>
      <c r="D164" s="14"/>
      <c r="E164" s="14"/>
      <c r="F164" s="14"/>
    </row>
    <row r="165" customFormat="false" ht="15" hidden="false" customHeight="false" outlineLevel="0" collapsed="false">
      <c r="A165" s="12" t="n">
        <v>161</v>
      </c>
      <c r="B165" s="13"/>
      <c r="C165" s="13"/>
      <c r="D165" s="13"/>
      <c r="E165" s="13"/>
      <c r="F165" s="13"/>
    </row>
    <row r="166" customFormat="false" ht="15" hidden="false" customHeight="false" outlineLevel="0" collapsed="false">
      <c r="A166" s="12" t="n">
        <v>162</v>
      </c>
      <c r="B166" s="14"/>
      <c r="C166" s="14"/>
      <c r="D166" s="14"/>
      <c r="E166" s="14"/>
      <c r="F166" s="14"/>
    </row>
    <row r="167" customFormat="false" ht="15" hidden="false" customHeight="false" outlineLevel="0" collapsed="false">
      <c r="A167" s="12" t="n">
        <v>163</v>
      </c>
      <c r="B167" s="13"/>
      <c r="C167" s="13"/>
      <c r="D167" s="13"/>
      <c r="E167" s="13"/>
      <c r="F167" s="13"/>
    </row>
    <row r="168" customFormat="false" ht="15" hidden="false" customHeight="false" outlineLevel="0" collapsed="false">
      <c r="A168" s="12" t="n">
        <v>164</v>
      </c>
      <c r="B168" s="14"/>
      <c r="C168" s="14"/>
      <c r="D168" s="14"/>
      <c r="E168" s="14"/>
      <c r="F168" s="14"/>
    </row>
    <row r="169" customFormat="false" ht="15" hidden="false" customHeight="false" outlineLevel="0" collapsed="false">
      <c r="A169" s="12" t="n">
        <v>165</v>
      </c>
      <c r="B169" s="13"/>
      <c r="C169" s="13"/>
      <c r="D169" s="13"/>
      <c r="E169" s="13"/>
      <c r="F169" s="13"/>
    </row>
    <row r="170" customFormat="false" ht="15" hidden="false" customHeight="false" outlineLevel="0" collapsed="false">
      <c r="A170" s="12" t="n">
        <v>166</v>
      </c>
      <c r="B170" s="14"/>
      <c r="C170" s="14"/>
      <c r="D170" s="14"/>
      <c r="E170" s="14"/>
      <c r="F170" s="14"/>
    </row>
    <row r="171" customFormat="false" ht="15" hidden="false" customHeight="false" outlineLevel="0" collapsed="false">
      <c r="A171" s="12" t="n">
        <v>167</v>
      </c>
      <c r="B171" s="13"/>
      <c r="C171" s="13"/>
      <c r="D171" s="13"/>
      <c r="E171" s="13"/>
      <c r="F171" s="13"/>
    </row>
    <row r="172" customFormat="false" ht="15" hidden="false" customHeight="false" outlineLevel="0" collapsed="false">
      <c r="A172" s="12" t="n">
        <v>168</v>
      </c>
      <c r="B172" s="14"/>
      <c r="C172" s="14"/>
      <c r="D172" s="14"/>
      <c r="E172" s="14"/>
      <c r="F172" s="14"/>
    </row>
    <row r="173" customFormat="false" ht="15" hidden="false" customHeight="false" outlineLevel="0" collapsed="false">
      <c r="A173" s="12" t="n">
        <v>169</v>
      </c>
      <c r="B173" s="13"/>
      <c r="C173" s="13"/>
      <c r="D173" s="13"/>
      <c r="E173" s="13"/>
      <c r="F173" s="13"/>
    </row>
    <row r="174" customFormat="false" ht="15" hidden="false" customHeight="false" outlineLevel="0" collapsed="false">
      <c r="A174" s="12" t="n">
        <v>170</v>
      </c>
      <c r="B174" s="14"/>
      <c r="C174" s="14"/>
      <c r="D174" s="14"/>
      <c r="E174" s="14"/>
      <c r="F174" s="14"/>
    </row>
    <row r="175" customFormat="false" ht="15" hidden="false" customHeight="false" outlineLevel="0" collapsed="false">
      <c r="A175" s="12" t="n">
        <v>171</v>
      </c>
      <c r="B175" s="13"/>
      <c r="C175" s="13"/>
      <c r="D175" s="13"/>
      <c r="E175" s="13"/>
      <c r="F175" s="13"/>
    </row>
    <row r="176" customFormat="false" ht="15" hidden="false" customHeight="false" outlineLevel="0" collapsed="false">
      <c r="A176" s="12" t="n">
        <v>172</v>
      </c>
      <c r="B176" s="14"/>
      <c r="C176" s="14"/>
      <c r="D176" s="14"/>
      <c r="E176" s="14"/>
      <c r="F176" s="14"/>
    </row>
    <row r="177" customFormat="false" ht="15" hidden="false" customHeight="false" outlineLevel="0" collapsed="false">
      <c r="A177" s="12" t="n">
        <v>173</v>
      </c>
      <c r="B177" s="13"/>
      <c r="C177" s="13"/>
      <c r="D177" s="13"/>
      <c r="E177" s="13"/>
      <c r="F177" s="13"/>
    </row>
    <row r="178" customFormat="false" ht="15" hidden="false" customHeight="false" outlineLevel="0" collapsed="false">
      <c r="A178" s="12" t="n">
        <v>174</v>
      </c>
      <c r="B178" s="14"/>
      <c r="C178" s="14"/>
      <c r="D178" s="14"/>
      <c r="E178" s="14"/>
      <c r="F178" s="14"/>
    </row>
    <row r="179" customFormat="false" ht="15" hidden="false" customHeight="false" outlineLevel="0" collapsed="false">
      <c r="A179" s="12" t="n">
        <v>175</v>
      </c>
      <c r="B179" s="13"/>
      <c r="C179" s="13"/>
      <c r="D179" s="13"/>
      <c r="E179" s="13"/>
      <c r="F179" s="13"/>
    </row>
    <row r="180" customFormat="false" ht="15" hidden="false" customHeight="false" outlineLevel="0" collapsed="false">
      <c r="A180" s="12" t="n">
        <v>176</v>
      </c>
      <c r="B180" s="14"/>
      <c r="C180" s="14"/>
      <c r="D180" s="14"/>
      <c r="E180" s="14"/>
      <c r="F180" s="14"/>
    </row>
    <row r="181" customFormat="false" ht="15" hidden="false" customHeight="false" outlineLevel="0" collapsed="false">
      <c r="A181" s="12" t="n">
        <v>177</v>
      </c>
      <c r="B181" s="13"/>
      <c r="C181" s="13"/>
      <c r="D181" s="13"/>
      <c r="E181" s="13"/>
      <c r="F181" s="13"/>
    </row>
    <row r="182" customFormat="false" ht="15" hidden="false" customHeight="false" outlineLevel="0" collapsed="false">
      <c r="A182" s="12" t="n">
        <v>178</v>
      </c>
      <c r="B182" s="14"/>
      <c r="C182" s="14"/>
      <c r="D182" s="14"/>
      <c r="E182" s="14"/>
      <c r="F182" s="14"/>
    </row>
    <row r="183" customFormat="false" ht="15" hidden="false" customHeight="false" outlineLevel="0" collapsed="false">
      <c r="A183" s="12" t="n">
        <v>179</v>
      </c>
      <c r="B183" s="13"/>
      <c r="C183" s="13"/>
      <c r="D183" s="13"/>
      <c r="E183" s="13"/>
      <c r="F183" s="13"/>
    </row>
    <row r="184" customFormat="false" ht="15" hidden="false" customHeight="false" outlineLevel="0" collapsed="false">
      <c r="A184" s="12" t="n">
        <v>180</v>
      </c>
      <c r="B184" s="14"/>
      <c r="C184" s="14"/>
      <c r="D184" s="14"/>
      <c r="E184" s="14"/>
      <c r="F184" s="14"/>
    </row>
    <row r="185" customFormat="false" ht="15" hidden="false" customHeight="false" outlineLevel="0" collapsed="false">
      <c r="A185" s="12" t="n">
        <v>181</v>
      </c>
      <c r="B185" s="13"/>
      <c r="C185" s="13"/>
      <c r="D185" s="13"/>
      <c r="E185" s="13"/>
      <c r="F185" s="13"/>
    </row>
    <row r="186" customFormat="false" ht="15" hidden="false" customHeight="false" outlineLevel="0" collapsed="false">
      <c r="A186" s="12" t="n">
        <v>182</v>
      </c>
      <c r="B186" s="14"/>
      <c r="C186" s="14"/>
      <c r="D186" s="14"/>
      <c r="E186" s="14"/>
      <c r="F186" s="14"/>
    </row>
    <row r="187" customFormat="false" ht="15" hidden="false" customHeight="false" outlineLevel="0" collapsed="false">
      <c r="A187" s="12" t="n">
        <v>183</v>
      </c>
      <c r="B187" s="13"/>
      <c r="C187" s="13"/>
      <c r="D187" s="13"/>
      <c r="E187" s="13"/>
      <c r="F187" s="13"/>
    </row>
    <row r="188" customFormat="false" ht="15" hidden="false" customHeight="false" outlineLevel="0" collapsed="false">
      <c r="A188" s="12" t="n">
        <v>184</v>
      </c>
      <c r="B188" s="14"/>
      <c r="C188" s="14"/>
      <c r="D188" s="14"/>
      <c r="E188" s="14"/>
      <c r="F188" s="14"/>
    </row>
    <row r="189" customFormat="false" ht="15" hidden="false" customHeight="false" outlineLevel="0" collapsed="false">
      <c r="A189" s="12" t="n">
        <v>185</v>
      </c>
      <c r="B189" s="13"/>
      <c r="C189" s="13"/>
      <c r="D189" s="13"/>
      <c r="E189" s="13"/>
      <c r="F189" s="13"/>
    </row>
    <row r="190" customFormat="false" ht="15" hidden="false" customHeight="false" outlineLevel="0" collapsed="false">
      <c r="A190" s="12" t="n">
        <v>186</v>
      </c>
      <c r="B190" s="14"/>
      <c r="C190" s="14"/>
      <c r="D190" s="14"/>
      <c r="E190" s="14"/>
      <c r="F190" s="14"/>
    </row>
    <row r="191" customFormat="false" ht="15" hidden="false" customHeight="false" outlineLevel="0" collapsed="false">
      <c r="A191" s="12" t="n">
        <v>187</v>
      </c>
      <c r="B191" s="13"/>
      <c r="C191" s="13"/>
      <c r="D191" s="13"/>
      <c r="E191" s="13"/>
      <c r="F191" s="13"/>
    </row>
    <row r="192" customFormat="false" ht="15" hidden="false" customHeight="false" outlineLevel="0" collapsed="false">
      <c r="A192" s="12" t="n">
        <v>188</v>
      </c>
      <c r="B192" s="14"/>
      <c r="C192" s="14"/>
      <c r="D192" s="14"/>
      <c r="E192" s="14"/>
      <c r="F192" s="14"/>
    </row>
    <row r="193" customFormat="false" ht="15" hidden="false" customHeight="false" outlineLevel="0" collapsed="false">
      <c r="A193" s="12" t="n">
        <v>189</v>
      </c>
      <c r="B193" s="13"/>
      <c r="C193" s="13"/>
      <c r="D193" s="13"/>
      <c r="E193" s="13"/>
      <c r="F193" s="13"/>
    </row>
    <row r="194" customFormat="false" ht="15" hidden="false" customHeight="false" outlineLevel="0" collapsed="false">
      <c r="A194" s="12" t="n">
        <v>190</v>
      </c>
      <c r="B194" s="14"/>
      <c r="C194" s="14"/>
      <c r="D194" s="14"/>
      <c r="E194" s="14"/>
      <c r="F194" s="14"/>
    </row>
    <row r="195" customFormat="false" ht="15" hidden="false" customHeight="false" outlineLevel="0" collapsed="false">
      <c r="A195" s="12" t="n">
        <v>191</v>
      </c>
      <c r="B195" s="13"/>
      <c r="C195" s="13"/>
      <c r="D195" s="13"/>
      <c r="E195" s="13"/>
      <c r="F195" s="13"/>
    </row>
    <row r="196" customFormat="false" ht="15" hidden="false" customHeight="false" outlineLevel="0" collapsed="false">
      <c r="A196" s="12" t="n">
        <v>192</v>
      </c>
      <c r="B196" s="14"/>
      <c r="C196" s="14"/>
      <c r="D196" s="14"/>
      <c r="E196" s="14"/>
      <c r="F196" s="14"/>
    </row>
    <row r="197" customFormat="false" ht="15" hidden="false" customHeight="false" outlineLevel="0" collapsed="false">
      <c r="A197" s="12" t="n">
        <v>193</v>
      </c>
      <c r="B197" s="13"/>
      <c r="C197" s="13"/>
      <c r="D197" s="13"/>
      <c r="E197" s="13"/>
      <c r="F197" s="13"/>
    </row>
    <row r="198" customFormat="false" ht="15" hidden="false" customHeight="false" outlineLevel="0" collapsed="false">
      <c r="A198" s="12" t="n">
        <v>194</v>
      </c>
      <c r="B198" s="14"/>
      <c r="C198" s="14"/>
      <c r="D198" s="14"/>
      <c r="E198" s="14"/>
      <c r="F198" s="14"/>
    </row>
    <row r="199" customFormat="false" ht="15" hidden="false" customHeight="false" outlineLevel="0" collapsed="false">
      <c r="A199" s="12" t="n">
        <v>195</v>
      </c>
      <c r="B199" s="13"/>
      <c r="C199" s="13"/>
      <c r="D199" s="13"/>
      <c r="E199" s="13"/>
      <c r="F199" s="13"/>
    </row>
    <row r="200" customFormat="false" ht="15" hidden="false" customHeight="false" outlineLevel="0" collapsed="false">
      <c r="A200" s="12" t="n">
        <v>196</v>
      </c>
      <c r="B200" s="14"/>
      <c r="C200" s="14"/>
      <c r="D200" s="14"/>
      <c r="E200" s="14"/>
      <c r="F200" s="14"/>
    </row>
    <row r="201" customFormat="false" ht="15" hidden="false" customHeight="false" outlineLevel="0" collapsed="false">
      <c r="A201" s="12" t="n">
        <v>197</v>
      </c>
      <c r="B201" s="13"/>
      <c r="C201" s="13"/>
      <c r="D201" s="13"/>
      <c r="E201" s="13"/>
      <c r="F201" s="13"/>
    </row>
    <row r="202" customFormat="false" ht="15" hidden="false" customHeight="false" outlineLevel="0" collapsed="false">
      <c r="A202" s="12" t="n">
        <v>198</v>
      </c>
      <c r="B202" s="14"/>
      <c r="C202" s="14"/>
      <c r="D202" s="14"/>
      <c r="E202" s="14"/>
      <c r="F202" s="14"/>
    </row>
    <row r="203" customFormat="false" ht="15" hidden="false" customHeight="false" outlineLevel="0" collapsed="false">
      <c r="A203" s="12" t="n">
        <v>199</v>
      </c>
      <c r="B203" s="13"/>
      <c r="C203" s="13"/>
      <c r="D203" s="13"/>
      <c r="E203" s="13"/>
      <c r="F203" s="13"/>
    </row>
    <row r="204" customFormat="false" ht="15" hidden="false" customHeight="false" outlineLevel="0" collapsed="false">
      <c r="A204" s="12" t="n">
        <v>200</v>
      </c>
      <c r="B204" s="14"/>
      <c r="C204" s="14"/>
      <c r="D204" s="14"/>
      <c r="E204" s="14"/>
      <c r="F204" s="14"/>
    </row>
  </sheetData>
  <mergeCells count="2">
    <mergeCell ref="A1:F1"/>
    <mergeCell ref="A2:F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20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5" topLeftCell="C6" activePane="bottomRight" state="frozen"/>
      <selection pane="topLeft" activeCell="A1" activeCellId="0" sqref="A1"/>
      <selection pane="topRight" activeCell="C1" activeCellId="0" sqref="C1"/>
      <selection pane="bottomLeft" activeCell="A6" activeCellId="0" sqref="A6"/>
      <selection pane="bottomRigh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6"/>
    <col collapsed="false" customWidth="true" hidden="false" outlineLevel="0" max="2" min="2" style="0" width="24"/>
    <col collapsed="false" customWidth="true" hidden="false" outlineLevel="0" max="14" min="3" style="0" width="11"/>
  </cols>
  <sheetData>
    <row r="1" customFormat="false" ht="30" hidden="false" customHeight="true" outlineLevel="0" collapsed="false">
      <c r="A1" s="2" t="s">
        <v>52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customFormat="false" ht="15" hidden="false" customHeight="false" outlineLevel="0" collapsed="false">
      <c r="A2" s="10" t="s">
        <v>53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4" customFormat="false" ht="21.75" hidden="false" customHeight="true" outlineLevel="0" collapsed="false">
      <c r="A4" s="11" t="s">
        <v>35</v>
      </c>
      <c r="B4" s="11" t="s">
        <v>54</v>
      </c>
      <c r="C4" s="11" t="s">
        <v>55</v>
      </c>
      <c r="D4" s="11" t="s">
        <v>56</v>
      </c>
      <c r="E4" s="11" t="s">
        <v>57</v>
      </c>
      <c r="F4" s="11" t="s">
        <v>58</v>
      </c>
      <c r="G4" s="11" t="s">
        <v>59</v>
      </c>
      <c r="H4" s="11" t="s">
        <v>60</v>
      </c>
      <c r="I4" s="11" t="s">
        <v>61</v>
      </c>
      <c r="J4" s="11" t="s">
        <v>62</v>
      </c>
      <c r="K4" s="11" t="s">
        <v>63</v>
      </c>
      <c r="L4" s="11" t="s">
        <v>64</v>
      </c>
      <c r="M4" s="11" t="s">
        <v>65</v>
      </c>
      <c r="N4" s="11" t="s">
        <v>66</v>
      </c>
    </row>
    <row r="5" customFormat="false" ht="31.5" hidden="false" customHeight="true" outlineLevel="0" collapsed="false">
      <c r="A5" s="11"/>
      <c r="B5" s="11"/>
      <c r="C5" s="15" t="s">
        <v>67</v>
      </c>
      <c r="D5" s="15" t="s">
        <v>68</v>
      </c>
      <c r="E5" s="15" t="s">
        <v>69</v>
      </c>
      <c r="F5" s="15" t="s">
        <v>70</v>
      </c>
      <c r="G5" s="15" t="s">
        <v>71</v>
      </c>
      <c r="H5" s="15" t="s">
        <v>72</v>
      </c>
      <c r="I5" s="15" t="s">
        <v>73</v>
      </c>
      <c r="J5" s="15" t="s">
        <v>74</v>
      </c>
      <c r="K5" s="15" t="s">
        <v>75</v>
      </c>
      <c r="L5" s="15" t="s">
        <v>76</v>
      </c>
      <c r="M5" s="15" t="s">
        <v>77</v>
      </c>
      <c r="N5" s="15" t="s">
        <v>78</v>
      </c>
    </row>
    <row r="6" customFormat="false" ht="15" hidden="false" customHeight="false" outlineLevel="0" collapsed="false">
      <c r="A6" s="16" t="n">
        <f aca="false">Members!A5</f>
        <v>1</v>
      </c>
      <c r="B6" s="17" t="str">
        <f aca="false">IF(Members!B5="","",Members!B5)</f>
        <v>WattWatcher</v>
      </c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</row>
    <row r="7" customFormat="false" ht="15" hidden="false" customHeight="false" outlineLevel="0" collapsed="false">
      <c r="A7" s="19" t="n">
        <f aca="false">Members!A6</f>
        <v>2</v>
      </c>
      <c r="B7" s="20" t="str">
        <f aca="false">IF(Members!B6="","",Members!B6)</f>
        <v>SolarSphinx</v>
      </c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</row>
    <row r="8" customFormat="false" ht="15" hidden="false" customHeight="false" outlineLevel="0" collapsed="false">
      <c r="A8" s="16" t="n">
        <f aca="false">Members!A7</f>
        <v>3</v>
      </c>
      <c r="B8" s="17" t="str">
        <f aca="false">IF(Members!B7="","",Members!B7)</f>
        <v>PeakPhoenix</v>
      </c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</row>
    <row r="9" customFormat="false" ht="15" hidden="false" customHeight="false" outlineLevel="0" collapsed="false">
      <c r="A9" s="19" t="n">
        <f aca="false">Members!A8</f>
        <v>4</v>
      </c>
      <c r="B9" s="20" t="str">
        <f aca="false">IF(Members!B8="","",Members!B8)</f>
        <v/>
      </c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</row>
    <row r="10" customFormat="false" ht="15" hidden="false" customHeight="false" outlineLevel="0" collapsed="false">
      <c r="A10" s="16" t="n">
        <f aca="false">Members!A9</f>
        <v>5</v>
      </c>
      <c r="B10" s="17" t="str">
        <f aca="false">IF(Members!B9="","",Members!B9)</f>
        <v/>
      </c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</row>
    <row r="11" customFormat="false" ht="15" hidden="false" customHeight="false" outlineLevel="0" collapsed="false">
      <c r="A11" s="19" t="n">
        <f aca="false">Members!A10</f>
        <v>6</v>
      </c>
      <c r="B11" s="20" t="str">
        <f aca="false">IF(Members!B10="","",Members!B10)</f>
        <v/>
      </c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</row>
    <row r="12" customFormat="false" ht="15" hidden="false" customHeight="false" outlineLevel="0" collapsed="false">
      <c r="A12" s="16" t="n">
        <f aca="false">Members!A11</f>
        <v>7</v>
      </c>
      <c r="B12" s="17" t="str">
        <f aca="false">IF(Members!B11="","",Members!B11)</f>
        <v/>
      </c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</row>
    <row r="13" customFormat="false" ht="15" hidden="false" customHeight="false" outlineLevel="0" collapsed="false">
      <c r="A13" s="19" t="n">
        <f aca="false">Members!A12</f>
        <v>8</v>
      </c>
      <c r="B13" s="20" t="str">
        <f aca="false">IF(Members!B12="","",Members!B12)</f>
        <v/>
      </c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</row>
    <row r="14" customFormat="false" ht="15" hidden="false" customHeight="false" outlineLevel="0" collapsed="false">
      <c r="A14" s="16" t="n">
        <f aca="false">Members!A13</f>
        <v>9</v>
      </c>
      <c r="B14" s="17" t="str">
        <f aca="false">IF(Members!B13="","",Members!B13)</f>
        <v/>
      </c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</row>
    <row r="15" customFormat="false" ht="15" hidden="false" customHeight="false" outlineLevel="0" collapsed="false">
      <c r="A15" s="19" t="n">
        <f aca="false">Members!A14</f>
        <v>10</v>
      </c>
      <c r="B15" s="20" t="str">
        <f aca="false">IF(Members!B14="","",Members!B14)</f>
        <v/>
      </c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</row>
    <row r="16" customFormat="false" ht="15" hidden="false" customHeight="false" outlineLevel="0" collapsed="false">
      <c r="A16" s="16" t="n">
        <f aca="false">Members!A15</f>
        <v>11</v>
      </c>
      <c r="B16" s="17" t="str">
        <f aca="false">IF(Members!B15="","",Members!B15)</f>
        <v/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</row>
    <row r="17" customFormat="false" ht="15" hidden="false" customHeight="false" outlineLevel="0" collapsed="false">
      <c r="A17" s="19" t="n">
        <f aca="false">Members!A16</f>
        <v>12</v>
      </c>
      <c r="B17" s="20" t="str">
        <f aca="false">IF(Members!B16="","",Members!B16)</f>
        <v/>
      </c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</row>
    <row r="18" customFormat="false" ht="15" hidden="false" customHeight="false" outlineLevel="0" collapsed="false">
      <c r="A18" s="16" t="n">
        <f aca="false">Members!A17</f>
        <v>13</v>
      </c>
      <c r="B18" s="17" t="str">
        <f aca="false">IF(Members!B17="","",Members!B17)</f>
        <v/>
      </c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</row>
    <row r="19" customFormat="false" ht="15" hidden="false" customHeight="false" outlineLevel="0" collapsed="false">
      <c r="A19" s="19" t="n">
        <f aca="false">Members!A18</f>
        <v>14</v>
      </c>
      <c r="B19" s="20" t="str">
        <f aca="false">IF(Members!B18="","",Members!B18)</f>
        <v/>
      </c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</row>
    <row r="20" customFormat="false" ht="15" hidden="false" customHeight="false" outlineLevel="0" collapsed="false">
      <c r="A20" s="16" t="n">
        <f aca="false">Members!A19</f>
        <v>15</v>
      </c>
      <c r="B20" s="17" t="str">
        <f aca="false">IF(Members!B19="","",Members!B19)</f>
        <v/>
      </c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</row>
    <row r="21" customFormat="false" ht="15" hidden="false" customHeight="false" outlineLevel="0" collapsed="false">
      <c r="A21" s="19" t="n">
        <f aca="false">Members!A20</f>
        <v>16</v>
      </c>
      <c r="B21" s="20" t="str">
        <f aca="false">IF(Members!B20="","",Members!B20)</f>
        <v/>
      </c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</row>
    <row r="22" customFormat="false" ht="15" hidden="false" customHeight="false" outlineLevel="0" collapsed="false">
      <c r="A22" s="16" t="n">
        <f aca="false">Members!A21</f>
        <v>17</v>
      </c>
      <c r="B22" s="17" t="str">
        <f aca="false">IF(Members!B21="","",Members!B21)</f>
        <v/>
      </c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</row>
    <row r="23" customFormat="false" ht="15" hidden="false" customHeight="false" outlineLevel="0" collapsed="false">
      <c r="A23" s="19" t="n">
        <f aca="false">Members!A22</f>
        <v>18</v>
      </c>
      <c r="B23" s="20" t="str">
        <f aca="false">IF(Members!B22="","",Members!B22)</f>
        <v/>
      </c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</row>
    <row r="24" customFormat="false" ht="15" hidden="false" customHeight="false" outlineLevel="0" collapsed="false">
      <c r="A24" s="16" t="n">
        <f aca="false">Members!A23</f>
        <v>19</v>
      </c>
      <c r="B24" s="17" t="str">
        <f aca="false">IF(Members!B23="","",Members!B23)</f>
        <v/>
      </c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</row>
    <row r="25" customFormat="false" ht="15" hidden="false" customHeight="false" outlineLevel="0" collapsed="false">
      <c r="A25" s="19" t="n">
        <f aca="false">Members!A24</f>
        <v>20</v>
      </c>
      <c r="B25" s="20" t="str">
        <f aca="false">IF(Members!B24="","",Members!B24)</f>
        <v/>
      </c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</row>
    <row r="26" customFormat="false" ht="15" hidden="false" customHeight="false" outlineLevel="0" collapsed="false">
      <c r="A26" s="16" t="n">
        <f aca="false">Members!A25</f>
        <v>21</v>
      </c>
      <c r="B26" s="17" t="str">
        <f aca="false">IF(Members!B25="","",Members!B25)</f>
        <v/>
      </c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</row>
    <row r="27" customFormat="false" ht="15" hidden="false" customHeight="false" outlineLevel="0" collapsed="false">
      <c r="A27" s="19" t="n">
        <f aca="false">Members!A26</f>
        <v>22</v>
      </c>
      <c r="B27" s="20" t="str">
        <f aca="false">IF(Members!B26="","",Members!B26)</f>
        <v/>
      </c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</row>
    <row r="28" customFormat="false" ht="15" hidden="false" customHeight="false" outlineLevel="0" collapsed="false">
      <c r="A28" s="16" t="n">
        <f aca="false">Members!A27</f>
        <v>23</v>
      </c>
      <c r="B28" s="17" t="str">
        <f aca="false">IF(Members!B27="","",Members!B27)</f>
        <v/>
      </c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</row>
    <row r="29" customFormat="false" ht="15" hidden="false" customHeight="false" outlineLevel="0" collapsed="false">
      <c r="A29" s="19" t="n">
        <f aca="false">Members!A28</f>
        <v>24</v>
      </c>
      <c r="B29" s="20" t="str">
        <f aca="false">IF(Members!B28="","",Members!B28)</f>
        <v/>
      </c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</row>
    <row r="30" customFormat="false" ht="15" hidden="false" customHeight="false" outlineLevel="0" collapsed="false">
      <c r="A30" s="16" t="n">
        <f aca="false">Members!A29</f>
        <v>25</v>
      </c>
      <c r="B30" s="17" t="str">
        <f aca="false">IF(Members!B29="","",Members!B29)</f>
        <v/>
      </c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</row>
    <row r="31" customFormat="false" ht="15" hidden="false" customHeight="false" outlineLevel="0" collapsed="false">
      <c r="A31" s="19" t="n">
        <f aca="false">Members!A30</f>
        <v>26</v>
      </c>
      <c r="B31" s="20" t="str">
        <f aca="false">IF(Members!B30="","",Members!B30)</f>
        <v/>
      </c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</row>
    <row r="32" customFormat="false" ht="15" hidden="false" customHeight="false" outlineLevel="0" collapsed="false">
      <c r="A32" s="16" t="n">
        <f aca="false">Members!A31</f>
        <v>27</v>
      </c>
      <c r="B32" s="17" t="str">
        <f aca="false">IF(Members!B31="","",Members!B31)</f>
        <v/>
      </c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</row>
    <row r="33" customFormat="false" ht="15" hidden="false" customHeight="false" outlineLevel="0" collapsed="false">
      <c r="A33" s="19" t="n">
        <f aca="false">Members!A32</f>
        <v>28</v>
      </c>
      <c r="B33" s="20" t="str">
        <f aca="false">IF(Members!B32="","",Members!B32)</f>
        <v/>
      </c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</row>
    <row r="34" customFormat="false" ht="15" hidden="false" customHeight="false" outlineLevel="0" collapsed="false">
      <c r="A34" s="16" t="n">
        <f aca="false">Members!A33</f>
        <v>29</v>
      </c>
      <c r="B34" s="17" t="str">
        <f aca="false">IF(Members!B33="","",Members!B33)</f>
        <v/>
      </c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</row>
    <row r="35" customFormat="false" ht="15" hidden="false" customHeight="false" outlineLevel="0" collapsed="false">
      <c r="A35" s="19" t="n">
        <f aca="false">Members!A34</f>
        <v>30</v>
      </c>
      <c r="B35" s="20" t="str">
        <f aca="false">IF(Members!B34="","",Members!B34)</f>
        <v/>
      </c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</row>
    <row r="36" customFormat="false" ht="15" hidden="false" customHeight="false" outlineLevel="0" collapsed="false">
      <c r="A36" s="16" t="n">
        <f aca="false">Members!A35</f>
        <v>31</v>
      </c>
      <c r="B36" s="17" t="str">
        <f aca="false">IF(Members!B35="","",Members!B35)</f>
        <v/>
      </c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</row>
    <row r="37" customFormat="false" ht="15" hidden="false" customHeight="false" outlineLevel="0" collapsed="false">
      <c r="A37" s="19" t="n">
        <f aca="false">Members!A36</f>
        <v>32</v>
      </c>
      <c r="B37" s="20" t="str">
        <f aca="false">IF(Members!B36="","",Members!B36)</f>
        <v/>
      </c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</row>
    <row r="38" customFormat="false" ht="15" hidden="false" customHeight="false" outlineLevel="0" collapsed="false">
      <c r="A38" s="16" t="n">
        <f aca="false">Members!A37</f>
        <v>33</v>
      </c>
      <c r="B38" s="17" t="str">
        <f aca="false">IF(Members!B37="","",Members!B37)</f>
        <v/>
      </c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</row>
    <row r="39" customFormat="false" ht="15" hidden="false" customHeight="false" outlineLevel="0" collapsed="false">
      <c r="A39" s="19" t="n">
        <f aca="false">Members!A38</f>
        <v>34</v>
      </c>
      <c r="B39" s="20" t="str">
        <f aca="false">IF(Members!B38="","",Members!B38)</f>
        <v/>
      </c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</row>
    <row r="40" customFormat="false" ht="15" hidden="false" customHeight="false" outlineLevel="0" collapsed="false">
      <c r="A40" s="16" t="n">
        <f aca="false">Members!A39</f>
        <v>35</v>
      </c>
      <c r="B40" s="17" t="str">
        <f aca="false">IF(Members!B39="","",Members!B39)</f>
        <v/>
      </c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</row>
    <row r="41" customFormat="false" ht="15" hidden="false" customHeight="false" outlineLevel="0" collapsed="false">
      <c r="A41" s="19" t="n">
        <f aca="false">Members!A40</f>
        <v>36</v>
      </c>
      <c r="B41" s="20" t="str">
        <f aca="false">IF(Members!B40="","",Members!B40)</f>
        <v/>
      </c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</row>
    <row r="42" customFormat="false" ht="15" hidden="false" customHeight="false" outlineLevel="0" collapsed="false">
      <c r="A42" s="16" t="n">
        <f aca="false">Members!A41</f>
        <v>37</v>
      </c>
      <c r="B42" s="17" t="str">
        <f aca="false">IF(Members!B41="","",Members!B41)</f>
        <v/>
      </c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</row>
    <row r="43" customFormat="false" ht="15" hidden="false" customHeight="false" outlineLevel="0" collapsed="false">
      <c r="A43" s="19" t="n">
        <f aca="false">Members!A42</f>
        <v>38</v>
      </c>
      <c r="B43" s="20" t="str">
        <f aca="false">IF(Members!B42="","",Members!B42)</f>
        <v/>
      </c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</row>
    <row r="44" customFormat="false" ht="15" hidden="false" customHeight="false" outlineLevel="0" collapsed="false">
      <c r="A44" s="16" t="n">
        <f aca="false">Members!A43</f>
        <v>39</v>
      </c>
      <c r="B44" s="17" t="str">
        <f aca="false">IF(Members!B43="","",Members!B43)</f>
        <v/>
      </c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</row>
    <row r="45" customFormat="false" ht="15" hidden="false" customHeight="false" outlineLevel="0" collapsed="false">
      <c r="A45" s="19" t="n">
        <f aca="false">Members!A44</f>
        <v>40</v>
      </c>
      <c r="B45" s="20" t="str">
        <f aca="false">IF(Members!B44="","",Members!B44)</f>
        <v/>
      </c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</row>
    <row r="46" customFormat="false" ht="15" hidden="false" customHeight="false" outlineLevel="0" collapsed="false">
      <c r="A46" s="16" t="n">
        <f aca="false">Members!A45</f>
        <v>41</v>
      </c>
      <c r="B46" s="17" t="str">
        <f aca="false">IF(Members!B45="","",Members!B45)</f>
        <v/>
      </c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</row>
    <row r="47" customFormat="false" ht="15" hidden="false" customHeight="false" outlineLevel="0" collapsed="false">
      <c r="A47" s="19" t="n">
        <f aca="false">Members!A46</f>
        <v>42</v>
      </c>
      <c r="B47" s="20" t="str">
        <f aca="false">IF(Members!B46="","",Members!B46)</f>
        <v/>
      </c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</row>
    <row r="48" customFormat="false" ht="15" hidden="false" customHeight="false" outlineLevel="0" collapsed="false">
      <c r="A48" s="16" t="n">
        <f aca="false">Members!A47</f>
        <v>43</v>
      </c>
      <c r="B48" s="17" t="str">
        <f aca="false">IF(Members!B47="","",Members!B47)</f>
        <v/>
      </c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</row>
    <row r="49" customFormat="false" ht="15" hidden="false" customHeight="false" outlineLevel="0" collapsed="false">
      <c r="A49" s="19" t="n">
        <f aca="false">Members!A48</f>
        <v>44</v>
      </c>
      <c r="B49" s="20" t="str">
        <f aca="false">IF(Members!B48="","",Members!B48)</f>
        <v/>
      </c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</row>
    <row r="50" customFormat="false" ht="15" hidden="false" customHeight="false" outlineLevel="0" collapsed="false">
      <c r="A50" s="16" t="n">
        <f aca="false">Members!A49</f>
        <v>45</v>
      </c>
      <c r="B50" s="17" t="str">
        <f aca="false">IF(Members!B49="","",Members!B49)</f>
        <v/>
      </c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</row>
    <row r="51" customFormat="false" ht="15" hidden="false" customHeight="false" outlineLevel="0" collapsed="false">
      <c r="A51" s="19" t="n">
        <f aca="false">Members!A50</f>
        <v>46</v>
      </c>
      <c r="B51" s="20" t="str">
        <f aca="false">IF(Members!B50="","",Members!B50)</f>
        <v/>
      </c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</row>
    <row r="52" customFormat="false" ht="15" hidden="false" customHeight="false" outlineLevel="0" collapsed="false">
      <c r="A52" s="16" t="n">
        <f aca="false">Members!A51</f>
        <v>47</v>
      </c>
      <c r="B52" s="17" t="str">
        <f aca="false">IF(Members!B51="","",Members!B51)</f>
        <v/>
      </c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</row>
    <row r="53" customFormat="false" ht="15" hidden="false" customHeight="false" outlineLevel="0" collapsed="false">
      <c r="A53" s="19" t="n">
        <f aca="false">Members!A52</f>
        <v>48</v>
      </c>
      <c r="B53" s="20" t="str">
        <f aca="false">IF(Members!B52="","",Members!B52)</f>
        <v/>
      </c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</row>
    <row r="54" customFormat="false" ht="15" hidden="false" customHeight="false" outlineLevel="0" collapsed="false">
      <c r="A54" s="16" t="n">
        <f aca="false">Members!A53</f>
        <v>49</v>
      </c>
      <c r="B54" s="17" t="str">
        <f aca="false">IF(Members!B53="","",Members!B53)</f>
        <v/>
      </c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</row>
    <row r="55" customFormat="false" ht="15" hidden="false" customHeight="false" outlineLevel="0" collapsed="false">
      <c r="A55" s="19" t="n">
        <f aca="false">Members!A54</f>
        <v>50</v>
      </c>
      <c r="B55" s="20" t="str">
        <f aca="false">IF(Members!B54="","",Members!B54)</f>
        <v/>
      </c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</row>
    <row r="56" customFormat="false" ht="15" hidden="false" customHeight="false" outlineLevel="0" collapsed="false">
      <c r="A56" s="16" t="n">
        <f aca="false">Members!A55</f>
        <v>51</v>
      </c>
      <c r="B56" s="17" t="str">
        <f aca="false">IF(Members!B55="","",Members!B55)</f>
        <v/>
      </c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</row>
    <row r="57" customFormat="false" ht="15" hidden="false" customHeight="false" outlineLevel="0" collapsed="false">
      <c r="A57" s="19" t="n">
        <f aca="false">Members!A56</f>
        <v>52</v>
      </c>
      <c r="B57" s="20" t="str">
        <f aca="false">IF(Members!B56="","",Members!B56)</f>
        <v/>
      </c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</row>
    <row r="58" customFormat="false" ht="15" hidden="false" customHeight="false" outlineLevel="0" collapsed="false">
      <c r="A58" s="16" t="n">
        <f aca="false">Members!A57</f>
        <v>53</v>
      </c>
      <c r="B58" s="17" t="str">
        <f aca="false">IF(Members!B57="","",Members!B57)</f>
        <v/>
      </c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</row>
    <row r="59" customFormat="false" ht="15" hidden="false" customHeight="false" outlineLevel="0" collapsed="false">
      <c r="A59" s="19" t="n">
        <f aca="false">Members!A58</f>
        <v>54</v>
      </c>
      <c r="B59" s="20" t="str">
        <f aca="false">IF(Members!B58="","",Members!B58)</f>
        <v/>
      </c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</row>
    <row r="60" customFormat="false" ht="15" hidden="false" customHeight="false" outlineLevel="0" collapsed="false">
      <c r="A60" s="16" t="n">
        <f aca="false">Members!A59</f>
        <v>55</v>
      </c>
      <c r="B60" s="17" t="str">
        <f aca="false">IF(Members!B59="","",Members!B59)</f>
        <v/>
      </c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</row>
    <row r="61" customFormat="false" ht="15" hidden="false" customHeight="false" outlineLevel="0" collapsed="false">
      <c r="A61" s="19" t="n">
        <f aca="false">Members!A60</f>
        <v>56</v>
      </c>
      <c r="B61" s="20" t="str">
        <f aca="false">IF(Members!B60="","",Members!B60)</f>
        <v/>
      </c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</row>
    <row r="62" customFormat="false" ht="15" hidden="false" customHeight="false" outlineLevel="0" collapsed="false">
      <c r="A62" s="16" t="n">
        <f aca="false">Members!A61</f>
        <v>57</v>
      </c>
      <c r="B62" s="17" t="str">
        <f aca="false">IF(Members!B61="","",Members!B61)</f>
        <v/>
      </c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</row>
    <row r="63" customFormat="false" ht="15" hidden="false" customHeight="false" outlineLevel="0" collapsed="false">
      <c r="A63" s="19" t="n">
        <f aca="false">Members!A62</f>
        <v>58</v>
      </c>
      <c r="B63" s="20" t="str">
        <f aca="false">IF(Members!B62="","",Members!B62)</f>
        <v/>
      </c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</row>
    <row r="64" customFormat="false" ht="15" hidden="false" customHeight="false" outlineLevel="0" collapsed="false">
      <c r="A64" s="16" t="n">
        <f aca="false">Members!A63</f>
        <v>59</v>
      </c>
      <c r="B64" s="17" t="str">
        <f aca="false">IF(Members!B63="","",Members!B63)</f>
        <v/>
      </c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</row>
    <row r="65" customFormat="false" ht="15" hidden="false" customHeight="false" outlineLevel="0" collapsed="false">
      <c r="A65" s="19" t="n">
        <f aca="false">Members!A64</f>
        <v>60</v>
      </c>
      <c r="B65" s="20" t="str">
        <f aca="false">IF(Members!B64="","",Members!B64)</f>
        <v/>
      </c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</row>
    <row r="66" customFormat="false" ht="15" hidden="false" customHeight="false" outlineLevel="0" collapsed="false">
      <c r="A66" s="16" t="n">
        <f aca="false">Members!A65</f>
        <v>61</v>
      </c>
      <c r="B66" s="17" t="str">
        <f aca="false">IF(Members!B65="","",Members!B65)</f>
        <v/>
      </c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</row>
    <row r="67" customFormat="false" ht="15" hidden="false" customHeight="false" outlineLevel="0" collapsed="false">
      <c r="A67" s="19" t="n">
        <f aca="false">Members!A66</f>
        <v>62</v>
      </c>
      <c r="B67" s="20" t="str">
        <f aca="false">IF(Members!B66="","",Members!B66)</f>
        <v/>
      </c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</row>
    <row r="68" customFormat="false" ht="15" hidden="false" customHeight="false" outlineLevel="0" collapsed="false">
      <c r="A68" s="16" t="n">
        <f aca="false">Members!A67</f>
        <v>63</v>
      </c>
      <c r="B68" s="17" t="str">
        <f aca="false">IF(Members!B67="","",Members!B67)</f>
        <v/>
      </c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</row>
    <row r="69" customFormat="false" ht="15" hidden="false" customHeight="false" outlineLevel="0" collapsed="false">
      <c r="A69" s="19" t="n">
        <f aca="false">Members!A68</f>
        <v>64</v>
      </c>
      <c r="B69" s="20" t="str">
        <f aca="false">IF(Members!B68="","",Members!B68)</f>
        <v/>
      </c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</row>
    <row r="70" customFormat="false" ht="15" hidden="false" customHeight="false" outlineLevel="0" collapsed="false">
      <c r="A70" s="16" t="n">
        <f aca="false">Members!A69</f>
        <v>65</v>
      </c>
      <c r="B70" s="17" t="str">
        <f aca="false">IF(Members!B69="","",Members!B69)</f>
        <v/>
      </c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</row>
    <row r="71" customFormat="false" ht="15" hidden="false" customHeight="false" outlineLevel="0" collapsed="false">
      <c r="A71" s="19" t="n">
        <f aca="false">Members!A70</f>
        <v>66</v>
      </c>
      <c r="B71" s="20" t="str">
        <f aca="false">IF(Members!B70="","",Members!B70)</f>
        <v/>
      </c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</row>
    <row r="72" customFormat="false" ht="15" hidden="false" customHeight="false" outlineLevel="0" collapsed="false">
      <c r="A72" s="16" t="n">
        <f aca="false">Members!A71</f>
        <v>67</v>
      </c>
      <c r="B72" s="17" t="str">
        <f aca="false">IF(Members!B71="","",Members!B71)</f>
        <v/>
      </c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</row>
    <row r="73" customFormat="false" ht="15" hidden="false" customHeight="false" outlineLevel="0" collapsed="false">
      <c r="A73" s="19" t="n">
        <f aca="false">Members!A72</f>
        <v>68</v>
      </c>
      <c r="B73" s="20" t="str">
        <f aca="false">IF(Members!B72="","",Members!B72)</f>
        <v/>
      </c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</row>
    <row r="74" customFormat="false" ht="15" hidden="false" customHeight="false" outlineLevel="0" collapsed="false">
      <c r="A74" s="16" t="n">
        <f aca="false">Members!A73</f>
        <v>69</v>
      </c>
      <c r="B74" s="17" t="str">
        <f aca="false">IF(Members!B73="","",Members!B73)</f>
        <v/>
      </c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</row>
    <row r="75" customFormat="false" ht="15" hidden="false" customHeight="false" outlineLevel="0" collapsed="false">
      <c r="A75" s="19" t="n">
        <f aca="false">Members!A74</f>
        <v>70</v>
      </c>
      <c r="B75" s="20" t="str">
        <f aca="false">IF(Members!B74="","",Members!B74)</f>
        <v/>
      </c>
      <c r="C75" s="21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</row>
    <row r="76" customFormat="false" ht="15" hidden="false" customHeight="false" outlineLevel="0" collapsed="false">
      <c r="A76" s="16" t="n">
        <f aca="false">Members!A75</f>
        <v>71</v>
      </c>
      <c r="B76" s="17" t="str">
        <f aca="false">IF(Members!B75="","",Members!B75)</f>
        <v/>
      </c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</row>
    <row r="77" customFormat="false" ht="15" hidden="false" customHeight="false" outlineLevel="0" collapsed="false">
      <c r="A77" s="19" t="n">
        <f aca="false">Members!A76</f>
        <v>72</v>
      </c>
      <c r="B77" s="20" t="str">
        <f aca="false">IF(Members!B76="","",Members!B76)</f>
        <v/>
      </c>
      <c r="C77" s="21"/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21"/>
    </row>
    <row r="78" customFormat="false" ht="15" hidden="false" customHeight="false" outlineLevel="0" collapsed="false">
      <c r="A78" s="16" t="n">
        <f aca="false">Members!A77</f>
        <v>73</v>
      </c>
      <c r="B78" s="17" t="str">
        <f aca="false">IF(Members!B77="","",Members!B77)</f>
        <v/>
      </c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</row>
    <row r="79" customFormat="false" ht="15" hidden="false" customHeight="false" outlineLevel="0" collapsed="false">
      <c r="A79" s="19" t="n">
        <f aca="false">Members!A78</f>
        <v>74</v>
      </c>
      <c r="B79" s="20" t="str">
        <f aca="false">IF(Members!B78="","",Members!B78)</f>
        <v/>
      </c>
      <c r="C79" s="21"/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1"/>
    </row>
    <row r="80" customFormat="false" ht="15" hidden="false" customHeight="false" outlineLevel="0" collapsed="false">
      <c r="A80" s="16" t="n">
        <f aca="false">Members!A79</f>
        <v>75</v>
      </c>
      <c r="B80" s="17" t="str">
        <f aca="false">IF(Members!B79="","",Members!B79)</f>
        <v/>
      </c>
      <c r="C80" s="18"/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</row>
    <row r="81" customFormat="false" ht="15" hidden="false" customHeight="false" outlineLevel="0" collapsed="false">
      <c r="A81" s="19" t="n">
        <f aca="false">Members!A80</f>
        <v>76</v>
      </c>
      <c r="B81" s="20" t="str">
        <f aca="false">IF(Members!B80="","",Members!B80)</f>
        <v/>
      </c>
      <c r="C81" s="21"/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21"/>
    </row>
    <row r="82" customFormat="false" ht="15" hidden="false" customHeight="false" outlineLevel="0" collapsed="false">
      <c r="A82" s="16" t="n">
        <f aca="false">Members!A81</f>
        <v>77</v>
      </c>
      <c r="B82" s="17" t="str">
        <f aca="false">IF(Members!B81="","",Members!B81)</f>
        <v/>
      </c>
      <c r="C82" s="18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</row>
    <row r="83" customFormat="false" ht="15" hidden="false" customHeight="false" outlineLevel="0" collapsed="false">
      <c r="A83" s="19" t="n">
        <f aca="false">Members!A82</f>
        <v>78</v>
      </c>
      <c r="B83" s="20" t="str">
        <f aca="false">IF(Members!B82="","",Members!B82)</f>
        <v/>
      </c>
      <c r="C83" s="21"/>
      <c r="D83" s="21"/>
      <c r="E83" s="21"/>
      <c r="F83" s="21"/>
      <c r="G83" s="21"/>
      <c r="H83" s="21"/>
      <c r="I83" s="21"/>
      <c r="J83" s="21"/>
      <c r="K83" s="21"/>
      <c r="L83" s="21"/>
      <c r="M83" s="21"/>
      <c r="N83" s="21"/>
    </row>
    <row r="84" customFormat="false" ht="15" hidden="false" customHeight="false" outlineLevel="0" collapsed="false">
      <c r="A84" s="16" t="n">
        <f aca="false">Members!A83</f>
        <v>79</v>
      </c>
      <c r="B84" s="17" t="str">
        <f aca="false">IF(Members!B83="","",Members!B83)</f>
        <v/>
      </c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</row>
    <row r="85" customFormat="false" ht="15" hidden="false" customHeight="false" outlineLevel="0" collapsed="false">
      <c r="A85" s="19" t="n">
        <f aca="false">Members!A84</f>
        <v>80</v>
      </c>
      <c r="B85" s="20" t="str">
        <f aca="false">IF(Members!B84="","",Members!B84)</f>
        <v/>
      </c>
      <c r="C85" s="21"/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21"/>
    </row>
    <row r="86" customFormat="false" ht="15" hidden="false" customHeight="false" outlineLevel="0" collapsed="false">
      <c r="A86" s="16" t="n">
        <f aca="false">Members!A85</f>
        <v>81</v>
      </c>
      <c r="B86" s="17" t="str">
        <f aca="false">IF(Members!B85="","",Members!B85)</f>
        <v/>
      </c>
      <c r="C86" s="18"/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8"/>
    </row>
    <row r="87" customFormat="false" ht="15" hidden="false" customHeight="false" outlineLevel="0" collapsed="false">
      <c r="A87" s="19" t="n">
        <f aca="false">Members!A86</f>
        <v>82</v>
      </c>
      <c r="B87" s="20" t="str">
        <f aca="false">IF(Members!B86="","",Members!B86)</f>
        <v/>
      </c>
      <c r="C87" s="21"/>
      <c r="D87" s="21"/>
      <c r="E87" s="21"/>
      <c r="F87" s="21"/>
      <c r="G87" s="21"/>
      <c r="H87" s="21"/>
      <c r="I87" s="21"/>
      <c r="J87" s="21"/>
      <c r="K87" s="21"/>
      <c r="L87" s="21"/>
      <c r="M87" s="21"/>
      <c r="N87" s="21"/>
    </row>
    <row r="88" customFormat="false" ht="15" hidden="false" customHeight="false" outlineLevel="0" collapsed="false">
      <c r="A88" s="16" t="n">
        <f aca="false">Members!A87</f>
        <v>83</v>
      </c>
      <c r="B88" s="17" t="str">
        <f aca="false">IF(Members!B87="","",Members!B87)</f>
        <v/>
      </c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</row>
    <row r="89" customFormat="false" ht="15" hidden="false" customHeight="false" outlineLevel="0" collapsed="false">
      <c r="A89" s="19" t="n">
        <f aca="false">Members!A88</f>
        <v>84</v>
      </c>
      <c r="B89" s="20" t="str">
        <f aca="false">IF(Members!B88="","",Members!B88)</f>
        <v/>
      </c>
      <c r="C89" s="21"/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1"/>
    </row>
    <row r="90" customFormat="false" ht="15" hidden="false" customHeight="false" outlineLevel="0" collapsed="false">
      <c r="A90" s="16" t="n">
        <f aca="false">Members!A89</f>
        <v>85</v>
      </c>
      <c r="B90" s="17" t="str">
        <f aca="false">IF(Members!B89="","",Members!B89)</f>
        <v/>
      </c>
      <c r="C90" s="18"/>
      <c r="D90" s="18"/>
      <c r="E90" s="18"/>
      <c r="F90" s="18"/>
      <c r="G90" s="18"/>
      <c r="H90" s="18"/>
      <c r="I90" s="18"/>
      <c r="J90" s="18"/>
      <c r="K90" s="18"/>
      <c r="L90" s="18"/>
      <c r="M90" s="18"/>
      <c r="N90" s="18"/>
    </row>
    <row r="91" customFormat="false" ht="15" hidden="false" customHeight="false" outlineLevel="0" collapsed="false">
      <c r="A91" s="19" t="n">
        <f aca="false">Members!A90</f>
        <v>86</v>
      </c>
      <c r="B91" s="20" t="str">
        <f aca="false">IF(Members!B90="","",Members!B90)</f>
        <v/>
      </c>
      <c r="C91" s="21"/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21"/>
    </row>
    <row r="92" customFormat="false" ht="15" hidden="false" customHeight="false" outlineLevel="0" collapsed="false">
      <c r="A92" s="16" t="n">
        <f aca="false">Members!A91</f>
        <v>87</v>
      </c>
      <c r="B92" s="17" t="str">
        <f aca="false">IF(Members!B91="","",Members!B91)</f>
        <v/>
      </c>
      <c r="C92" s="18"/>
      <c r="D92" s="18"/>
      <c r="E92" s="18"/>
      <c r="F92" s="18"/>
      <c r="G92" s="18"/>
      <c r="H92" s="18"/>
      <c r="I92" s="18"/>
      <c r="J92" s="18"/>
      <c r="K92" s="18"/>
      <c r="L92" s="18"/>
      <c r="M92" s="18"/>
      <c r="N92" s="18"/>
    </row>
    <row r="93" customFormat="false" ht="15" hidden="false" customHeight="false" outlineLevel="0" collapsed="false">
      <c r="A93" s="19" t="n">
        <f aca="false">Members!A92</f>
        <v>88</v>
      </c>
      <c r="B93" s="20" t="str">
        <f aca="false">IF(Members!B92="","",Members!B92)</f>
        <v/>
      </c>
      <c r="C93" s="21"/>
      <c r="D93" s="21"/>
      <c r="E93" s="21"/>
      <c r="F93" s="21"/>
      <c r="G93" s="21"/>
      <c r="H93" s="21"/>
      <c r="I93" s="21"/>
      <c r="J93" s="21"/>
      <c r="K93" s="21"/>
      <c r="L93" s="21"/>
      <c r="M93" s="21"/>
      <c r="N93" s="21"/>
    </row>
    <row r="94" customFormat="false" ht="15" hidden="false" customHeight="false" outlineLevel="0" collapsed="false">
      <c r="A94" s="16" t="n">
        <f aca="false">Members!A93</f>
        <v>89</v>
      </c>
      <c r="B94" s="17" t="str">
        <f aca="false">IF(Members!B93="","",Members!B93)</f>
        <v/>
      </c>
      <c r="C94" s="18"/>
      <c r="D94" s="18"/>
      <c r="E94" s="18"/>
      <c r="F94" s="18"/>
      <c r="G94" s="18"/>
      <c r="H94" s="18"/>
      <c r="I94" s="18"/>
      <c r="J94" s="18"/>
      <c r="K94" s="18"/>
      <c r="L94" s="18"/>
      <c r="M94" s="18"/>
      <c r="N94" s="18"/>
    </row>
    <row r="95" customFormat="false" ht="15" hidden="false" customHeight="false" outlineLevel="0" collapsed="false">
      <c r="A95" s="19" t="n">
        <f aca="false">Members!A94</f>
        <v>90</v>
      </c>
      <c r="B95" s="20" t="str">
        <f aca="false">IF(Members!B94="","",Members!B94)</f>
        <v/>
      </c>
      <c r="C95" s="21"/>
      <c r="D95" s="21"/>
      <c r="E95" s="21"/>
      <c r="F95" s="21"/>
      <c r="G95" s="21"/>
      <c r="H95" s="21"/>
      <c r="I95" s="21"/>
      <c r="J95" s="21"/>
      <c r="K95" s="21"/>
      <c r="L95" s="21"/>
      <c r="M95" s="21"/>
      <c r="N95" s="21"/>
    </row>
    <row r="96" customFormat="false" ht="15" hidden="false" customHeight="false" outlineLevel="0" collapsed="false">
      <c r="A96" s="16" t="n">
        <f aca="false">Members!A95</f>
        <v>91</v>
      </c>
      <c r="B96" s="17" t="str">
        <f aca="false">IF(Members!B95="","",Members!B95)</f>
        <v/>
      </c>
      <c r="C96" s="18"/>
      <c r="D96" s="18"/>
      <c r="E96" s="18"/>
      <c r="F96" s="18"/>
      <c r="G96" s="18"/>
      <c r="H96" s="18"/>
      <c r="I96" s="18"/>
      <c r="J96" s="18"/>
      <c r="K96" s="18"/>
      <c r="L96" s="18"/>
      <c r="M96" s="18"/>
      <c r="N96" s="18"/>
    </row>
    <row r="97" customFormat="false" ht="15" hidden="false" customHeight="false" outlineLevel="0" collapsed="false">
      <c r="A97" s="19" t="n">
        <f aca="false">Members!A96</f>
        <v>92</v>
      </c>
      <c r="B97" s="20" t="str">
        <f aca="false">IF(Members!B96="","",Members!B96)</f>
        <v/>
      </c>
      <c r="C97" s="21"/>
      <c r="D97" s="21"/>
      <c r="E97" s="21"/>
      <c r="F97" s="21"/>
      <c r="G97" s="21"/>
      <c r="H97" s="21"/>
      <c r="I97" s="21"/>
      <c r="J97" s="21"/>
      <c r="K97" s="21"/>
      <c r="L97" s="21"/>
      <c r="M97" s="21"/>
      <c r="N97" s="21"/>
    </row>
    <row r="98" customFormat="false" ht="15" hidden="false" customHeight="false" outlineLevel="0" collapsed="false">
      <c r="A98" s="16" t="n">
        <f aca="false">Members!A97</f>
        <v>93</v>
      </c>
      <c r="B98" s="17" t="str">
        <f aca="false">IF(Members!B97="","",Members!B97)</f>
        <v/>
      </c>
      <c r="C98" s="18"/>
      <c r="D98" s="18"/>
      <c r="E98" s="18"/>
      <c r="F98" s="18"/>
      <c r="G98" s="18"/>
      <c r="H98" s="18"/>
      <c r="I98" s="18"/>
      <c r="J98" s="18"/>
      <c r="K98" s="18"/>
      <c r="L98" s="18"/>
      <c r="M98" s="18"/>
      <c r="N98" s="18"/>
    </row>
    <row r="99" customFormat="false" ht="15" hidden="false" customHeight="false" outlineLevel="0" collapsed="false">
      <c r="A99" s="19" t="n">
        <f aca="false">Members!A98</f>
        <v>94</v>
      </c>
      <c r="B99" s="20" t="str">
        <f aca="false">IF(Members!B98="","",Members!B98)</f>
        <v/>
      </c>
      <c r="C99" s="21"/>
      <c r="D99" s="21"/>
      <c r="E99" s="21"/>
      <c r="F99" s="21"/>
      <c r="G99" s="21"/>
      <c r="H99" s="21"/>
      <c r="I99" s="21"/>
      <c r="J99" s="21"/>
      <c r="K99" s="21"/>
      <c r="L99" s="21"/>
      <c r="M99" s="21"/>
      <c r="N99" s="21"/>
    </row>
    <row r="100" customFormat="false" ht="15" hidden="false" customHeight="false" outlineLevel="0" collapsed="false">
      <c r="A100" s="16" t="n">
        <f aca="false">Members!A99</f>
        <v>95</v>
      </c>
      <c r="B100" s="17" t="str">
        <f aca="false">IF(Members!B99="","",Members!B99)</f>
        <v/>
      </c>
      <c r="C100" s="18"/>
      <c r="D100" s="18"/>
      <c r="E100" s="18"/>
      <c r="F100" s="18"/>
      <c r="G100" s="18"/>
      <c r="H100" s="18"/>
      <c r="I100" s="18"/>
      <c r="J100" s="18"/>
      <c r="K100" s="18"/>
      <c r="L100" s="18"/>
      <c r="M100" s="18"/>
      <c r="N100" s="18"/>
    </row>
    <row r="101" customFormat="false" ht="15" hidden="false" customHeight="false" outlineLevel="0" collapsed="false">
      <c r="A101" s="19" t="n">
        <f aca="false">Members!A100</f>
        <v>96</v>
      </c>
      <c r="B101" s="20" t="str">
        <f aca="false">IF(Members!B100="","",Members!B100)</f>
        <v/>
      </c>
      <c r="C101" s="21"/>
      <c r="D101" s="21"/>
      <c r="E101" s="21"/>
      <c r="F101" s="21"/>
      <c r="G101" s="21"/>
      <c r="H101" s="21"/>
      <c r="I101" s="21"/>
      <c r="J101" s="21"/>
      <c r="K101" s="21"/>
      <c r="L101" s="21"/>
      <c r="M101" s="21"/>
      <c r="N101" s="21"/>
    </row>
    <row r="102" customFormat="false" ht="15" hidden="false" customHeight="false" outlineLevel="0" collapsed="false">
      <c r="A102" s="16" t="n">
        <f aca="false">Members!A101</f>
        <v>97</v>
      </c>
      <c r="B102" s="17" t="str">
        <f aca="false">IF(Members!B101="","",Members!B101)</f>
        <v/>
      </c>
      <c r="C102" s="18"/>
      <c r="D102" s="18"/>
      <c r="E102" s="18"/>
      <c r="F102" s="18"/>
      <c r="G102" s="18"/>
      <c r="H102" s="18"/>
      <c r="I102" s="18"/>
      <c r="J102" s="18"/>
      <c r="K102" s="18"/>
      <c r="L102" s="18"/>
      <c r="M102" s="18"/>
      <c r="N102" s="18"/>
    </row>
    <row r="103" customFormat="false" ht="15" hidden="false" customHeight="false" outlineLevel="0" collapsed="false">
      <c r="A103" s="19" t="n">
        <f aca="false">Members!A102</f>
        <v>98</v>
      </c>
      <c r="B103" s="20" t="str">
        <f aca="false">IF(Members!B102="","",Members!B102)</f>
        <v/>
      </c>
      <c r="C103" s="21"/>
      <c r="D103" s="21"/>
      <c r="E103" s="21"/>
      <c r="F103" s="21"/>
      <c r="G103" s="21"/>
      <c r="H103" s="21"/>
      <c r="I103" s="21"/>
      <c r="J103" s="21"/>
      <c r="K103" s="21"/>
      <c r="L103" s="21"/>
      <c r="M103" s="21"/>
      <c r="N103" s="21"/>
    </row>
    <row r="104" customFormat="false" ht="15" hidden="false" customHeight="false" outlineLevel="0" collapsed="false">
      <c r="A104" s="16" t="n">
        <f aca="false">Members!A103</f>
        <v>99</v>
      </c>
      <c r="B104" s="17" t="str">
        <f aca="false">IF(Members!B103="","",Members!B103)</f>
        <v/>
      </c>
      <c r="C104" s="18"/>
      <c r="D104" s="18"/>
      <c r="E104" s="18"/>
      <c r="F104" s="18"/>
      <c r="G104" s="18"/>
      <c r="H104" s="18"/>
      <c r="I104" s="18"/>
      <c r="J104" s="18"/>
      <c r="K104" s="18"/>
      <c r="L104" s="18"/>
      <c r="M104" s="18"/>
      <c r="N104" s="18"/>
    </row>
    <row r="105" customFormat="false" ht="15" hidden="false" customHeight="false" outlineLevel="0" collapsed="false">
      <c r="A105" s="19" t="n">
        <f aca="false">Members!A104</f>
        <v>100</v>
      </c>
      <c r="B105" s="20" t="str">
        <f aca="false">IF(Members!B104="","",Members!B104)</f>
        <v/>
      </c>
      <c r="C105" s="21"/>
      <c r="D105" s="21"/>
      <c r="E105" s="21"/>
      <c r="F105" s="21"/>
      <c r="G105" s="21"/>
      <c r="H105" s="21"/>
      <c r="I105" s="21"/>
      <c r="J105" s="21"/>
      <c r="K105" s="21"/>
      <c r="L105" s="21"/>
      <c r="M105" s="21"/>
      <c r="N105" s="21"/>
    </row>
    <row r="106" customFormat="false" ht="15" hidden="false" customHeight="false" outlineLevel="0" collapsed="false">
      <c r="A106" s="16" t="n">
        <f aca="false">Members!A105</f>
        <v>101</v>
      </c>
      <c r="B106" s="17" t="str">
        <f aca="false">IF(Members!B105="","",Members!B105)</f>
        <v/>
      </c>
      <c r="C106" s="18"/>
      <c r="D106" s="18"/>
      <c r="E106" s="18"/>
      <c r="F106" s="18"/>
      <c r="G106" s="18"/>
      <c r="H106" s="18"/>
      <c r="I106" s="18"/>
      <c r="J106" s="18"/>
      <c r="K106" s="18"/>
      <c r="L106" s="18"/>
      <c r="M106" s="18"/>
      <c r="N106" s="18"/>
    </row>
    <row r="107" customFormat="false" ht="15" hidden="false" customHeight="false" outlineLevel="0" collapsed="false">
      <c r="A107" s="19" t="n">
        <f aca="false">Members!A106</f>
        <v>102</v>
      </c>
      <c r="B107" s="20" t="str">
        <f aca="false">IF(Members!B106="","",Members!B106)</f>
        <v/>
      </c>
      <c r="C107" s="21"/>
      <c r="D107" s="21"/>
      <c r="E107" s="21"/>
      <c r="F107" s="21"/>
      <c r="G107" s="21"/>
      <c r="H107" s="21"/>
      <c r="I107" s="21"/>
      <c r="J107" s="21"/>
      <c r="K107" s="21"/>
      <c r="L107" s="21"/>
      <c r="M107" s="21"/>
      <c r="N107" s="21"/>
    </row>
    <row r="108" customFormat="false" ht="15" hidden="false" customHeight="false" outlineLevel="0" collapsed="false">
      <c r="A108" s="16" t="n">
        <f aca="false">Members!A107</f>
        <v>103</v>
      </c>
      <c r="B108" s="17" t="str">
        <f aca="false">IF(Members!B107="","",Members!B107)</f>
        <v/>
      </c>
      <c r="C108" s="18"/>
      <c r="D108" s="18"/>
      <c r="E108" s="18"/>
      <c r="F108" s="18"/>
      <c r="G108" s="18"/>
      <c r="H108" s="18"/>
      <c r="I108" s="18"/>
      <c r="J108" s="18"/>
      <c r="K108" s="18"/>
      <c r="L108" s="18"/>
      <c r="M108" s="18"/>
      <c r="N108" s="18"/>
    </row>
    <row r="109" customFormat="false" ht="15" hidden="false" customHeight="false" outlineLevel="0" collapsed="false">
      <c r="A109" s="19" t="n">
        <f aca="false">Members!A108</f>
        <v>104</v>
      </c>
      <c r="B109" s="20" t="str">
        <f aca="false">IF(Members!B108="","",Members!B108)</f>
        <v/>
      </c>
      <c r="C109" s="21"/>
      <c r="D109" s="21"/>
      <c r="E109" s="21"/>
      <c r="F109" s="21"/>
      <c r="G109" s="21"/>
      <c r="H109" s="21"/>
      <c r="I109" s="21"/>
      <c r="J109" s="21"/>
      <c r="K109" s="21"/>
      <c r="L109" s="21"/>
      <c r="M109" s="21"/>
      <c r="N109" s="21"/>
    </row>
    <row r="110" customFormat="false" ht="15" hidden="false" customHeight="false" outlineLevel="0" collapsed="false">
      <c r="A110" s="16" t="n">
        <f aca="false">Members!A109</f>
        <v>105</v>
      </c>
      <c r="B110" s="17" t="str">
        <f aca="false">IF(Members!B109="","",Members!B109)</f>
        <v/>
      </c>
      <c r="C110" s="18"/>
      <c r="D110" s="18"/>
      <c r="E110" s="18"/>
      <c r="F110" s="18"/>
      <c r="G110" s="18"/>
      <c r="H110" s="18"/>
      <c r="I110" s="18"/>
      <c r="J110" s="18"/>
      <c r="K110" s="18"/>
      <c r="L110" s="18"/>
      <c r="M110" s="18"/>
      <c r="N110" s="18"/>
    </row>
    <row r="111" customFormat="false" ht="15" hidden="false" customHeight="false" outlineLevel="0" collapsed="false">
      <c r="A111" s="19" t="n">
        <f aca="false">Members!A110</f>
        <v>106</v>
      </c>
      <c r="B111" s="20" t="str">
        <f aca="false">IF(Members!B110="","",Members!B110)</f>
        <v/>
      </c>
      <c r="C111" s="21"/>
      <c r="D111" s="21"/>
      <c r="E111" s="21"/>
      <c r="F111" s="21"/>
      <c r="G111" s="21"/>
      <c r="H111" s="21"/>
      <c r="I111" s="21"/>
      <c r="J111" s="21"/>
      <c r="K111" s="21"/>
      <c r="L111" s="21"/>
      <c r="M111" s="21"/>
      <c r="N111" s="21"/>
    </row>
    <row r="112" customFormat="false" ht="15" hidden="false" customHeight="false" outlineLevel="0" collapsed="false">
      <c r="A112" s="16" t="n">
        <f aca="false">Members!A111</f>
        <v>107</v>
      </c>
      <c r="B112" s="17" t="str">
        <f aca="false">IF(Members!B111="","",Members!B111)</f>
        <v/>
      </c>
      <c r="C112" s="18"/>
      <c r="D112" s="18"/>
      <c r="E112" s="18"/>
      <c r="F112" s="18"/>
      <c r="G112" s="18"/>
      <c r="H112" s="18"/>
      <c r="I112" s="18"/>
      <c r="J112" s="18"/>
      <c r="K112" s="18"/>
      <c r="L112" s="18"/>
      <c r="M112" s="18"/>
      <c r="N112" s="18"/>
    </row>
    <row r="113" customFormat="false" ht="15" hidden="false" customHeight="false" outlineLevel="0" collapsed="false">
      <c r="A113" s="19" t="n">
        <f aca="false">Members!A112</f>
        <v>108</v>
      </c>
      <c r="B113" s="20" t="str">
        <f aca="false">IF(Members!B112="","",Members!B112)</f>
        <v/>
      </c>
      <c r="C113" s="21"/>
      <c r="D113" s="21"/>
      <c r="E113" s="21"/>
      <c r="F113" s="21"/>
      <c r="G113" s="21"/>
      <c r="H113" s="21"/>
      <c r="I113" s="21"/>
      <c r="J113" s="21"/>
      <c r="K113" s="21"/>
      <c r="L113" s="21"/>
      <c r="M113" s="21"/>
      <c r="N113" s="21"/>
    </row>
    <row r="114" customFormat="false" ht="15" hidden="false" customHeight="false" outlineLevel="0" collapsed="false">
      <c r="A114" s="16" t="n">
        <f aca="false">Members!A113</f>
        <v>109</v>
      </c>
      <c r="B114" s="17" t="str">
        <f aca="false">IF(Members!B113="","",Members!B113)</f>
        <v/>
      </c>
      <c r="C114" s="18"/>
      <c r="D114" s="18"/>
      <c r="E114" s="18"/>
      <c r="F114" s="18"/>
      <c r="G114" s="18"/>
      <c r="H114" s="18"/>
      <c r="I114" s="18"/>
      <c r="J114" s="18"/>
      <c r="K114" s="18"/>
      <c r="L114" s="18"/>
      <c r="M114" s="18"/>
      <c r="N114" s="18"/>
    </row>
    <row r="115" customFormat="false" ht="15" hidden="false" customHeight="false" outlineLevel="0" collapsed="false">
      <c r="A115" s="19" t="n">
        <f aca="false">Members!A114</f>
        <v>110</v>
      </c>
      <c r="B115" s="20" t="str">
        <f aca="false">IF(Members!B114="","",Members!B114)</f>
        <v/>
      </c>
      <c r="C115" s="21"/>
      <c r="D115" s="21"/>
      <c r="E115" s="21"/>
      <c r="F115" s="21"/>
      <c r="G115" s="21"/>
      <c r="H115" s="21"/>
      <c r="I115" s="21"/>
      <c r="J115" s="21"/>
      <c r="K115" s="21"/>
      <c r="L115" s="21"/>
      <c r="M115" s="21"/>
      <c r="N115" s="21"/>
    </row>
    <row r="116" customFormat="false" ht="15" hidden="false" customHeight="false" outlineLevel="0" collapsed="false">
      <c r="A116" s="16" t="n">
        <f aca="false">Members!A115</f>
        <v>111</v>
      </c>
      <c r="B116" s="17" t="str">
        <f aca="false">IF(Members!B115="","",Members!B115)</f>
        <v/>
      </c>
      <c r="C116" s="18"/>
      <c r="D116" s="18"/>
      <c r="E116" s="18"/>
      <c r="F116" s="18"/>
      <c r="G116" s="18"/>
      <c r="H116" s="18"/>
      <c r="I116" s="18"/>
      <c r="J116" s="18"/>
      <c r="K116" s="18"/>
      <c r="L116" s="18"/>
      <c r="M116" s="18"/>
      <c r="N116" s="18"/>
    </row>
    <row r="117" customFormat="false" ht="15" hidden="false" customHeight="false" outlineLevel="0" collapsed="false">
      <c r="A117" s="19" t="n">
        <f aca="false">Members!A116</f>
        <v>112</v>
      </c>
      <c r="B117" s="20" t="str">
        <f aca="false">IF(Members!B116="","",Members!B116)</f>
        <v/>
      </c>
      <c r="C117" s="21"/>
      <c r="D117" s="21"/>
      <c r="E117" s="21"/>
      <c r="F117" s="21"/>
      <c r="G117" s="21"/>
      <c r="H117" s="21"/>
      <c r="I117" s="21"/>
      <c r="J117" s="21"/>
      <c r="K117" s="21"/>
      <c r="L117" s="21"/>
      <c r="M117" s="21"/>
      <c r="N117" s="21"/>
    </row>
    <row r="118" customFormat="false" ht="15" hidden="false" customHeight="false" outlineLevel="0" collapsed="false">
      <c r="A118" s="16" t="n">
        <f aca="false">Members!A117</f>
        <v>113</v>
      </c>
      <c r="B118" s="17" t="str">
        <f aca="false">IF(Members!B117="","",Members!B117)</f>
        <v/>
      </c>
      <c r="C118" s="18"/>
      <c r="D118" s="18"/>
      <c r="E118" s="18"/>
      <c r="F118" s="18"/>
      <c r="G118" s="18"/>
      <c r="H118" s="18"/>
      <c r="I118" s="18"/>
      <c r="J118" s="18"/>
      <c r="K118" s="18"/>
      <c r="L118" s="18"/>
      <c r="M118" s="18"/>
      <c r="N118" s="18"/>
    </row>
    <row r="119" customFormat="false" ht="15" hidden="false" customHeight="false" outlineLevel="0" collapsed="false">
      <c r="A119" s="19" t="n">
        <f aca="false">Members!A118</f>
        <v>114</v>
      </c>
      <c r="B119" s="20" t="str">
        <f aca="false">IF(Members!B118="","",Members!B118)</f>
        <v/>
      </c>
      <c r="C119" s="21"/>
      <c r="D119" s="21"/>
      <c r="E119" s="21"/>
      <c r="F119" s="21"/>
      <c r="G119" s="21"/>
      <c r="H119" s="21"/>
      <c r="I119" s="21"/>
      <c r="J119" s="21"/>
      <c r="K119" s="21"/>
      <c r="L119" s="21"/>
      <c r="M119" s="21"/>
      <c r="N119" s="21"/>
    </row>
    <row r="120" customFormat="false" ht="15" hidden="false" customHeight="false" outlineLevel="0" collapsed="false">
      <c r="A120" s="16" t="n">
        <f aca="false">Members!A119</f>
        <v>115</v>
      </c>
      <c r="B120" s="17" t="str">
        <f aca="false">IF(Members!B119="","",Members!B119)</f>
        <v/>
      </c>
      <c r="C120" s="18"/>
      <c r="D120" s="18"/>
      <c r="E120" s="18"/>
      <c r="F120" s="18"/>
      <c r="G120" s="18"/>
      <c r="H120" s="18"/>
      <c r="I120" s="18"/>
      <c r="J120" s="18"/>
      <c r="K120" s="18"/>
      <c r="L120" s="18"/>
      <c r="M120" s="18"/>
      <c r="N120" s="18"/>
    </row>
    <row r="121" customFormat="false" ht="15" hidden="false" customHeight="false" outlineLevel="0" collapsed="false">
      <c r="A121" s="19" t="n">
        <f aca="false">Members!A120</f>
        <v>116</v>
      </c>
      <c r="B121" s="20" t="str">
        <f aca="false">IF(Members!B120="","",Members!B120)</f>
        <v/>
      </c>
      <c r="C121" s="21"/>
      <c r="D121" s="21"/>
      <c r="E121" s="21"/>
      <c r="F121" s="21"/>
      <c r="G121" s="21"/>
      <c r="H121" s="21"/>
      <c r="I121" s="21"/>
      <c r="J121" s="21"/>
      <c r="K121" s="21"/>
      <c r="L121" s="21"/>
      <c r="M121" s="21"/>
      <c r="N121" s="21"/>
    </row>
    <row r="122" customFormat="false" ht="15" hidden="false" customHeight="false" outlineLevel="0" collapsed="false">
      <c r="A122" s="16" t="n">
        <f aca="false">Members!A121</f>
        <v>117</v>
      </c>
      <c r="B122" s="17" t="str">
        <f aca="false">IF(Members!B121="","",Members!B121)</f>
        <v/>
      </c>
      <c r="C122" s="18"/>
      <c r="D122" s="18"/>
      <c r="E122" s="18"/>
      <c r="F122" s="18"/>
      <c r="G122" s="18"/>
      <c r="H122" s="18"/>
      <c r="I122" s="18"/>
      <c r="J122" s="18"/>
      <c r="K122" s="18"/>
      <c r="L122" s="18"/>
      <c r="M122" s="18"/>
      <c r="N122" s="18"/>
    </row>
    <row r="123" customFormat="false" ht="15" hidden="false" customHeight="false" outlineLevel="0" collapsed="false">
      <c r="A123" s="19" t="n">
        <f aca="false">Members!A122</f>
        <v>118</v>
      </c>
      <c r="B123" s="20" t="str">
        <f aca="false">IF(Members!B122="","",Members!B122)</f>
        <v/>
      </c>
      <c r="C123" s="21"/>
      <c r="D123" s="21"/>
      <c r="E123" s="21"/>
      <c r="F123" s="21"/>
      <c r="G123" s="21"/>
      <c r="H123" s="21"/>
      <c r="I123" s="21"/>
      <c r="J123" s="21"/>
      <c r="K123" s="21"/>
      <c r="L123" s="21"/>
      <c r="M123" s="21"/>
      <c r="N123" s="21"/>
    </row>
    <row r="124" customFormat="false" ht="15" hidden="false" customHeight="false" outlineLevel="0" collapsed="false">
      <c r="A124" s="16" t="n">
        <f aca="false">Members!A123</f>
        <v>119</v>
      </c>
      <c r="B124" s="17" t="str">
        <f aca="false">IF(Members!B123="","",Members!B123)</f>
        <v/>
      </c>
      <c r="C124" s="18"/>
      <c r="D124" s="18"/>
      <c r="E124" s="18"/>
      <c r="F124" s="18"/>
      <c r="G124" s="18"/>
      <c r="H124" s="18"/>
      <c r="I124" s="18"/>
      <c r="J124" s="18"/>
      <c r="K124" s="18"/>
      <c r="L124" s="18"/>
      <c r="M124" s="18"/>
      <c r="N124" s="18"/>
    </row>
    <row r="125" customFormat="false" ht="15" hidden="false" customHeight="false" outlineLevel="0" collapsed="false">
      <c r="A125" s="19" t="n">
        <f aca="false">Members!A124</f>
        <v>120</v>
      </c>
      <c r="B125" s="20" t="str">
        <f aca="false">IF(Members!B124="","",Members!B124)</f>
        <v/>
      </c>
      <c r="C125" s="21"/>
      <c r="D125" s="21"/>
      <c r="E125" s="21"/>
      <c r="F125" s="21"/>
      <c r="G125" s="21"/>
      <c r="H125" s="21"/>
      <c r="I125" s="21"/>
      <c r="J125" s="21"/>
      <c r="K125" s="21"/>
      <c r="L125" s="21"/>
      <c r="M125" s="21"/>
      <c r="N125" s="21"/>
    </row>
    <row r="126" customFormat="false" ht="15" hidden="false" customHeight="false" outlineLevel="0" collapsed="false">
      <c r="A126" s="16" t="n">
        <f aca="false">Members!A125</f>
        <v>121</v>
      </c>
      <c r="B126" s="17" t="str">
        <f aca="false">IF(Members!B125="","",Members!B125)</f>
        <v/>
      </c>
      <c r="C126" s="18"/>
      <c r="D126" s="18"/>
      <c r="E126" s="18"/>
      <c r="F126" s="18"/>
      <c r="G126" s="18"/>
      <c r="H126" s="18"/>
      <c r="I126" s="18"/>
      <c r="J126" s="18"/>
      <c r="K126" s="18"/>
      <c r="L126" s="18"/>
      <c r="M126" s="18"/>
      <c r="N126" s="18"/>
    </row>
    <row r="127" customFormat="false" ht="15" hidden="false" customHeight="false" outlineLevel="0" collapsed="false">
      <c r="A127" s="19" t="n">
        <f aca="false">Members!A126</f>
        <v>122</v>
      </c>
      <c r="B127" s="20" t="str">
        <f aca="false">IF(Members!B126="","",Members!B126)</f>
        <v/>
      </c>
      <c r="C127" s="21"/>
      <c r="D127" s="21"/>
      <c r="E127" s="21"/>
      <c r="F127" s="21"/>
      <c r="G127" s="21"/>
      <c r="H127" s="21"/>
      <c r="I127" s="21"/>
      <c r="J127" s="21"/>
      <c r="K127" s="21"/>
      <c r="L127" s="21"/>
      <c r="M127" s="21"/>
      <c r="N127" s="21"/>
    </row>
    <row r="128" customFormat="false" ht="15" hidden="false" customHeight="false" outlineLevel="0" collapsed="false">
      <c r="A128" s="16" t="n">
        <f aca="false">Members!A127</f>
        <v>123</v>
      </c>
      <c r="B128" s="17" t="str">
        <f aca="false">IF(Members!B127="","",Members!B127)</f>
        <v/>
      </c>
      <c r="C128" s="18"/>
      <c r="D128" s="18"/>
      <c r="E128" s="18"/>
      <c r="F128" s="18"/>
      <c r="G128" s="18"/>
      <c r="H128" s="18"/>
      <c r="I128" s="18"/>
      <c r="J128" s="18"/>
      <c r="K128" s="18"/>
      <c r="L128" s="18"/>
      <c r="M128" s="18"/>
      <c r="N128" s="18"/>
    </row>
    <row r="129" customFormat="false" ht="15" hidden="false" customHeight="false" outlineLevel="0" collapsed="false">
      <c r="A129" s="19" t="n">
        <f aca="false">Members!A128</f>
        <v>124</v>
      </c>
      <c r="B129" s="20" t="str">
        <f aca="false">IF(Members!B128="","",Members!B128)</f>
        <v/>
      </c>
      <c r="C129" s="21"/>
      <c r="D129" s="21"/>
      <c r="E129" s="21"/>
      <c r="F129" s="21"/>
      <c r="G129" s="21"/>
      <c r="H129" s="21"/>
      <c r="I129" s="21"/>
      <c r="J129" s="21"/>
      <c r="K129" s="21"/>
      <c r="L129" s="21"/>
      <c r="M129" s="21"/>
      <c r="N129" s="21"/>
    </row>
    <row r="130" customFormat="false" ht="15" hidden="false" customHeight="false" outlineLevel="0" collapsed="false">
      <c r="A130" s="16" t="n">
        <f aca="false">Members!A129</f>
        <v>125</v>
      </c>
      <c r="B130" s="17" t="str">
        <f aca="false">IF(Members!B129="","",Members!B129)</f>
        <v/>
      </c>
      <c r="C130" s="18"/>
      <c r="D130" s="18"/>
      <c r="E130" s="18"/>
      <c r="F130" s="18"/>
      <c r="G130" s="18"/>
      <c r="H130" s="18"/>
      <c r="I130" s="18"/>
      <c r="J130" s="18"/>
      <c r="K130" s="18"/>
      <c r="L130" s="18"/>
      <c r="M130" s="18"/>
      <c r="N130" s="18"/>
    </row>
    <row r="131" customFormat="false" ht="15" hidden="false" customHeight="false" outlineLevel="0" collapsed="false">
      <c r="A131" s="19" t="n">
        <f aca="false">Members!A130</f>
        <v>126</v>
      </c>
      <c r="B131" s="20" t="str">
        <f aca="false">IF(Members!B130="","",Members!B130)</f>
        <v/>
      </c>
      <c r="C131" s="21"/>
      <c r="D131" s="21"/>
      <c r="E131" s="21"/>
      <c r="F131" s="21"/>
      <c r="G131" s="21"/>
      <c r="H131" s="21"/>
      <c r="I131" s="21"/>
      <c r="J131" s="21"/>
      <c r="K131" s="21"/>
      <c r="L131" s="21"/>
      <c r="M131" s="21"/>
      <c r="N131" s="21"/>
    </row>
    <row r="132" customFormat="false" ht="15" hidden="false" customHeight="false" outlineLevel="0" collapsed="false">
      <c r="A132" s="16" t="n">
        <f aca="false">Members!A131</f>
        <v>127</v>
      </c>
      <c r="B132" s="17" t="str">
        <f aca="false">IF(Members!B131="","",Members!B131)</f>
        <v/>
      </c>
      <c r="C132" s="18"/>
      <c r="D132" s="18"/>
      <c r="E132" s="18"/>
      <c r="F132" s="18"/>
      <c r="G132" s="18"/>
      <c r="H132" s="18"/>
      <c r="I132" s="18"/>
      <c r="J132" s="18"/>
      <c r="K132" s="18"/>
      <c r="L132" s="18"/>
      <c r="M132" s="18"/>
      <c r="N132" s="18"/>
    </row>
    <row r="133" customFormat="false" ht="15" hidden="false" customHeight="false" outlineLevel="0" collapsed="false">
      <c r="A133" s="19" t="n">
        <f aca="false">Members!A132</f>
        <v>128</v>
      </c>
      <c r="B133" s="20" t="str">
        <f aca="false">IF(Members!B132="","",Members!B132)</f>
        <v/>
      </c>
      <c r="C133" s="21"/>
      <c r="D133" s="21"/>
      <c r="E133" s="21"/>
      <c r="F133" s="21"/>
      <c r="G133" s="21"/>
      <c r="H133" s="21"/>
      <c r="I133" s="21"/>
      <c r="J133" s="21"/>
      <c r="K133" s="21"/>
      <c r="L133" s="21"/>
      <c r="M133" s="21"/>
      <c r="N133" s="21"/>
    </row>
    <row r="134" customFormat="false" ht="15" hidden="false" customHeight="false" outlineLevel="0" collapsed="false">
      <c r="A134" s="16" t="n">
        <f aca="false">Members!A133</f>
        <v>129</v>
      </c>
      <c r="B134" s="17" t="str">
        <f aca="false">IF(Members!B133="","",Members!B133)</f>
        <v/>
      </c>
      <c r="C134" s="18"/>
      <c r="D134" s="18"/>
      <c r="E134" s="18"/>
      <c r="F134" s="18"/>
      <c r="G134" s="18"/>
      <c r="H134" s="18"/>
      <c r="I134" s="18"/>
      <c r="J134" s="18"/>
      <c r="K134" s="18"/>
      <c r="L134" s="18"/>
      <c r="M134" s="18"/>
      <c r="N134" s="18"/>
    </row>
    <row r="135" customFormat="false" ht="15" hidden="false" customHeight="false" outlineLevel="0" collapsed="false">
      <c r="A135" s="19" t="n">
        <f aca="false">Members!A134</f>
        <v>130</v>
      </c>
      <c r="B135" s="20" t="str">
        <f aca="false">IF(Members!B134="","",Members!B134)</f>
        <v/>
      </c>
      <c r="C135" s="21"/>
      <c r="D135" s="21"/>
      <c r="E135" s="21"/>
      <c r="F135" s="21"/>
      <c r="G135" s="21"/>
      <c r="H135" s="21"/>
      <c r="I135" s="21"/>
      <c r="J135" s="21"/>
      <c r="K135" s="21"/>
      <c r="L135" s="21"/>
      <c r="M135" s="21"/>
      <c r="N135" s="21"/>
    </row>
    <row r="136" customFormat="false" ht="15" hidden="false" customHeight="false" outlineLevel="0" collapsed="false">
      <c r="A136" s="16" t="n">
        <f aca="false">Members!A135</f>
        <v>131</v>
      </c>
      <c r="B136" s="17" t="str">
        <f aca="false">IF(Members!B135="","",Members!B135)</f>
        <v/>
      </c>
      <c r="C136" s="18"/>
      <c r="D136" s="18"/>
      <c r="E136" s="18"/>
      <c r="F136" s="18"/>
      <c r="G136" s="18"/>
      <c r="H136" s="18"/>
      <c r="I136" s="18"/>
      <c r="J136" s="18"/>
      <c r="K136" s="18"/>
      <c r="L136" s="18"/>
      <c r="M136" s="18"/>
      <c r="N136" s="18"/>
    </row>
    <row r="137" customFormat="false" ht="15" hidden="false" customHeight="false" outlineLevel="0" collapsed="false">
      <c r="A137" s="19" t="n">
        <f aca="false">Members!A136</f>
        <v>132</v>
      </c>
      <c r="B137" s="20" t="str">
        <f aca="false">IF(Members!B136="","",Members!B136)</f>
        <v/>
      </c>
      <c r="C137" s="21"/>
      <c r="D137" s="21"/>
      <c r="E137" s="21"/>
      <c r="F137" s="21"/>
      <c r="G137" s="21"/>
      <c r="H137" s="21"/>
      <c r="I137" s="21"/>
      <c r="J137" s="21"/>
      <c r="K137" s="21"/>
      <c r="L137" s="21"/>
      <c r="M137" s="21"/>
      <c r="N137" s="21"/>
    </row>
    <row r="138" customFormat="false" ht="15" hidden="false" customHeight="false" outlineLevel="0" collapsed="false">
      <c r="A138" s="16" t="n">
        <f aca="false">Members!A137</f>
        <v>133</v>
      </c>
      <c r="B138" s="17" t="str">
        <f aca="false">IF(Members!B137="","",Members!B137)</f>
        <v/>
      </c>
      <c r="C138" s="18"/>
      <c r="D138" s="18"/>
      <c r="E138" s="18"/>
      <c r="F138" s="18"/>
      <c r="G138" s="18"/>
      <c r="H138" s="18"/>
      <c r="I138" s="18"/>
      <c r="J138" s="18"/>
      <c r="K138" s="18"/>
      <c r="L138" s="18"/>
      <c r="M138" s="18"/>
      <c r="N138" s="18"/>
    </row>
    <row r="139" customFormat="false" ht="15" hidden="false" customHeight="false" outlineLevel="0" collapsed="false">
      <c r="A139" s="19" t="n">
        <f aca="false">Members!A138</f>
        <v>134</v>
      </c>
      <c r="B139" s="20" t="str">
        <f aca="false">IF(Members!B138="","",Members!B138)</f>
        <v/>
      </c>
      <c r="C139" s="21"/>
      <c r="D139" s="21"/>
      <c r="E139" s="21"/>
      <c r="F139" s="21"/>
      <c r="G139" s="21"/>
      <c r="H139" s="21"/>
      <c r="I139" s="21"/>
      <c r="J139" s="21"/>
      <c r="K139" s="21"/>
      <c r="L139" s="21"/>
      <c r="M139" s="21"/>
      <c r="N139" s="21"/>
    </row>
    <row r="140" customFormat="false" ht="15" hidden="false" customHeight="false" outlineLevel="0" collapsed="false">
      <c r="A140" s="16" t="n">
        <f aca="false">Members!A139</f>
        <v>135</v>
      </c>
      <c r="B140" s="17" t="str">
        <f aca="false">IF(Members!B139="","",Members!B139)</f>
        <v/>
      </c>
      <c r="C140" s="18"/>
      <c r="D140" s="18"/>
      <c r="E140" s="18"/>
      <c r="F140" s="18"/>
      <c r="G140" s="18"/>
      <c r="H140" s="18"/>
      <c r="I140" s="18"/>
      <c r="J140" s="18"/>
      <c r="K140" s="18"/>
      <c r="L140" s="18"/>
      <c r="M140" s="18"/>
      <c r="N140" s="18"/>
    </row>
    <row r="141" customFormat="false" ht="15" hidden="false" customHeight="false" outlineLevel="0" collapsed="false">
      <c r="A141" s="19" t="n">
        <f aca="false">Members!A140</f>
        <v>136</v>
      </c>
      <c r="B141" s="20" t="str">
        <f aca="false">IF(Members!B140="","",Members!B140)</f>
        <v/>
      </c>
      <c r="C141" s="21"/>
      <c r="D141" s="21"/>
      <c r="E141" s="21"/>
      <c r="F141" s="21"/>
      <c r="G141" s="21"/>
      <c r="H141" s="21"/>
      <c r="I141" s="21"/>
      <c r="J141" s="21"/>
      <c r="K141" s="21"/>
      <c r="L141" s="21"/>
      <c r="M141" s="21"/>
      <c r="N141" s="21"/>
    </row>
    <row r="142" customFormat="false" ht="15" hidden="false" customHeight="false" outlineLevel="0" collapsed="false">
      <c r="A142" s="16" t="n">
        <f aca="false">Members!A141</f>
        <v>137</v>
      </c>
      <c r="B142" s="17" t="str">
        <f aca="false">IF(Members!B141="","",Members!B141)</f>
        <v/>
      </c>
      <c r="C142" s="18"/>
      <c r="D142" s="18"/>
      <c r="E142" s="18"/>
      <c r="F142" s="18"/>
      <c r="G142" s="18"/>
      <c r="H142" s="18"/>
      <c r="I142" s="18"/>
      <c r="J142" s="18"/>
      <c r="K142" s="18"/>
      <c r="L142" s="18"/>
      <c r="M142" s="18"/>
      <c r="N142" s="18"/>
    </row>
    <row r="143" customFormat="false" ht="15" hidden="false" customHeight="false" outlineLevel="0" collapsed="false">
      <c r="A143" s="19" t="n">
        <f aca="false">Members!A142</f>
        <v>138</v>
      </c>
      <c r="B143" s="20" t="str">
        <f aca="false">IF(Members!B142="","",Members!B142)</f>
        <v/>
      </c>
      <c r="C143" s="21"/>
      <c r="D143" s="21"/>
      <c r="E143" s="21"/>
      <c r="F143" s="21"/>
      <c r="G143" s="21"/>
      <c r="H143" s="21"/>
      <c r="I143" s="21"/>
      <c r="J143" s="21"/>
      <c r="K143" s="21"/>
      <c r="L143" s="21"/>
      <c r="M143" s="21"/>
      <c r="N143" s="21"/>
    </row>
    <row r="144" customFormat="false" ht="15" hidden="false" customHeight="false" outlineLevel="0" collapsed="false">
      <c r="A144" s="16" t="n">
        <f aca="false">Members!A143</f>
        <v>139</v>
      </c>
      <c r="B144" s="17" t="str">
        <f aca="false">IF(Members!B143="","",Members!B143)</f>
        <v/>
      </c>
      <c r="C144" s="18"/>
      <c r="D144" s="18"/>
      <c r="E144" s="18"/>
      <c r="F144" s="18"/>
      <c r="G144" s="18"/>
      <c r="H144" s="18"/>
      <c r="I144" s="18"/>
      <c r="J144" s="18"/>
      <c r="K144" s="18"/>
      <c r="L144" s="18"/>
      <c r="M144" s="18"/>
      <c r="N144" s="18"/>
    </row>
    <row r="145" customFormat="false" ht="15" hidden="false" customHeight="false" outlineLevel="0" collapsed="false">
      <c r="A145" s="19" t="n">
        <f aca="false">Members!A144</f>
        <v>140</v>
      </c>
      <c r="B145" s="20" t="str">
        <f aca="false">IF(Members!B144="","",Members!B144)</f>
        <v/>
      </c>
      <c r="C145" s="21"/>
      <c r="D145" s="21"/>
      <c r="E145" s="21"/>
      <c r="F145" s="21"/>
      <c r="G145" s="21"/>
      <c r="H145" s="21"/>
      <c r="I145" s="21"/>
      <c r="J145" s="21"/>
      <c r="K145" s="21"/>
      <c r="L145" s="21"/>
      <c r="M145" s="21"/>
      <c r="N145" s="21"/>
    </row>
    <row r="146" customFormat="false" ht="15" hidden="false" customHeight="false" outlineLevel="0" collapsed="false">
      <c r="A146" s="16" t="n">
        <f aca="false">Members!A145</f>
        <v>141</v>
      </c>
      <c r="B146" s="17" t="str">
        <f aca="false">IF(Members!B145="","",Members!B145)</f>
        <v/>
      </c>
      <c r="C146" s="18"/>
      <c r="D146" s="18"/>
      <c r="E146" s="18"/>
      <c r="F146" s="18"/>
      <c r="G146" s="18"/>
      <c r="H146" s="18"/>
      <c r="I146" s="18"/>
      <c r="J146" s="18"/>
      <c r="K146" s="18"/>
      <c r="L146" s="18"/>
      <c r="M146" s="18"/>
      <c r="N146" s="18"/>
    </row>
    <row r="147" customFormat="false" ht="15" hidden="false" customHeight="false" outlineLevel="0" collapsed="false">
      <c r="A147" s="19" t="n">
        <f aca="false">Members!A146</f>
        <v>142</v>
      </c>
      <c r="B147" s="20" t="str">
        <f aca="false">IF(Members!B146="","",Members!B146)</f>
        <v/>
      </c>
      <c r="C147" s="21"/>
      <c r="D147" s="21"/>
      <c r="E147" s="21"/>
      <c r="F147" s="21"/>
      <c r="G147" s="21"/>
      <c r="H147" s="21"/>
      <c r="I147" s="21"/>
      <c r="J147" s="21"/>
      <c r="K147" s="21"/>
      <c r="L147" s="21"/>
      <c r="M147" s="21"/>
      <c r="N147" s="21"/>
    </row>
    <row r="148" customFormat="false" ht="15" hidden="false" customHeight="false" outlineLevel="0" collapsed="false">
      <c r="A148" s="16" t="n">
        <f aca="false">Members!A147</f>
        <v>143</v>
      </c>
      <c r="B148" s="17" t="str">
        <f aca="false">IF(Members!B147="","",Members!B147)</f>
        <v/>
      </c>
      <c r="C148" s="18"/>
      <c r="D148" s="18"/>
      <c r="E148" s="18"/>
      <c r="F148" s="18"/>
      <c r="G148" s="18"/>
      <c r="H148" s="18"/>
      <c r="I148" s="18"/>
      <c r="J148" s="18"/>
      <c r="K148" s="18"/>
      <c r="L148" s="18"/>
      <c r="M148" s="18"/>
      <c r="N148" s="18"/>
    </row>
    <row r="149" customFormat="false" ht="15" hidden="false" customHeight="false" outlineLevel="0" collapsed="false">
      <c r="A149" s="19" t="n">
        <f aca="false">Members!A148</f>
        <v>144</v>
      </c>
      <c r="B149" s="20" t="str">
        <f aca="false">IF(Members!B148="","",Members!B148)</f>
        <v/>
      </c>
      <c r="C149" s="21"/>
      <c r="D149" s="21"/>
      <c r="E149" s="21"/>
      <c r="F149" s="21"/>
      <c r="G149" s="21"/>
      <c r="H149" s="21"/>
      <c r="I149" s="21"/>
      <c r="J149" s="21"/>
      <c r="K149" s="21"/>
      <c r="L149" s="21"/>
      <c r="M149" s="21"/>
      <c r="N149" s="21"/>
    </row>
    <row r="150" customFormat="false" ht="15" hidden="false" customHeight="false" outlineLevel="0" collapsed="false">
      <c r="A150" s="16" t="n">
        <f aca="false">Members!A149</f>
        <v>145</v>
      </c>
      <c r="B150" s="17" t="str">
        <f aca="false">IF(Members!B149="","",Members!B149)</f>
        <v/>
      </c>
      <c r="C150" s="18"/>
      <c r="D150" s="18"/>
      <c r="E150" s="18"/>
      <c r="F150" s="18"/>
      <c r="G150" s="18"/>
      <c r="H150" s="18"/>
      <c r="I150" s="18"/>
      <c r="J150" s="18"/>
      <c r="K150" s="18"/>
      <c r="L150" s="18"/>
      <c r="M150" s="18"/>
      <c r="N150" s="18"/>
    </row>
    <row r="151" customFormat="false" ht="15" hidden="false" customHeight="false" outlineLevel="0" collapsed="false">
      <c r="A151" s="19" t="n">
        <f aca="false">Members!A150</f>
        <v>146</v>
      </c>
      <c r="B151" s="20" t="str">
        <f aca="false">IF(Members!B150="","",Members!B150)</f>
        <v/>
      </c>
      <c r="C151" s="21"/>
      <c r="D151" s="21"/>
      <c r="E151" s="21"/>
      <c r="F151" s="21"/>
      <c r="G151" s="21"/>
      <c r="H151" s="21"/>
      <c r="I151" s="21"/>
      <c r="J151" s="21"/>
      <c r="K151" s="21"/>
      <c r="L151" s="21"/>
      <c r="M151" s="21"/>
      <c r="N151" s="21"/>
    </row>
    <row r="152" customFormat="false" ht="15" hidden="false" customHeight="false" outlineLevel="0" collapsed="false">
      <c r="A152" s="16" t="n">
        <f aca="false">Members!A151</f>
        <v>147</v>
      </c>
      <c r="B152" s="17" t="str">
        <f aca="false">IF(Members!B151="","",Members!B151)</f>
        <v/>
      </c>
      <c r="C152" s="18"/>
      <c r="D152" s="18"/>
      <c r="E152" s="18"/>
      <c r="F152" s="18"/>
      <c r="G152" s="18"/>
      <c r="H152" s="18"/>
      <c r="I152" s="18"/>
      <c r="J152" s="18"/>
      <c r="K152" s="18"/>
      <c r="L152" s="18"/>
      <c r="M152" s="18"/>
      <c r="N152" s="18"/>
    </row>
    <row r="153" customFormat="false" ht="15" hidden="false" customHeight="false" outlineLevel="0" collapsed="false">
      <c r="A153" s="19" t="n">
        <f aca="false">Members!A152</f>
        <v>148</v>
      </c>
      <c r="B153" s="20" t="str">
        <f aca="false">IF(Members!B152="","",Members!B152)</f>
        <v/>
      </c>
      <c r="C153" s="21"/>
      <c r="D153" s="21"/>
      <c r="E153" s="21"/>
      <c r="F153" s="21"/>
      <c r="G153" s="21"/>
      <c r="H153" s="21"/>
      <c r="I153" s="21"/>
      <c r="J153" s="21"/>
      <c r="K153" s="21"/>
      <c r="L153" s="21"/>
      <c r="M153" s="21"/>
      <c r="N153" s="21"/>
    </row>
    <row r="154" customFormat="false" ht="15" hidden="false" customHeight="false" outlineLevel="0" collapsed="false">
      <c r="A154" s="16" t="n">
        <f aca="false">Members!A153</f>
        <v>149</v>
      </c>
      <c r="B154" s="17" t="str">
        <f aca="false">IF(Members!B153="","",Members!B153)</f>
        <v/>
      </c>
      <c r="C154" s="18"/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8"/>
    </row>
    <row r="155" customFormat="false" ht="15" hidden="false" customHeight="false" outlineLevel="0" collapsed="false">
      <c r="A155" s="19" t="n">
        <f aca="false">Members!A154</f>
        <v>150</v>
      </c>
      <c r="B155" s="20" t="str">
        <f aca="false">IF(Members!B154="","",Members!B154)</f>
        <v/>
      </c>
      <c r="C155" s="21"/>
      <c r="D155" s="21"/>
      <c r="E155" s="21"/>
      <c r="F155" s="21"/>
      <c r="G155" s="21"/>
      <c r="H155" s="21"/>
      <c r="I155" s="21"/>
      <c r="J155" s="21"/>
      <c r="K155" s="21"/>
      <c r="L155" s="21"/>
      <c r="M155" s="21"/>
      <c r="N155" s="21"/>
    </row>
    <row r="156" customFormat="false" ht="15" hidden="false" customHeight="false" outlineLevel="0" collapsed="false">
      <c r="A156" s="16" t="n">
        <f aca="false">Members!A155</f>
        <v>151</v>
      </c>
      <c r="B156" s="17" t="str">
        <f aca="false">IF(Members!B155="","",Members!B155)</f>
        <v/>
      </c>
      <c r="C156" s="18"/>
      <c r="D156" s="18"/>
      <c r="E156" s="18"/>
      <c r="F156" s="18"/>
      <c r="G156" s="18"/>
      <c r="H156" s="18"/>
      <c r="I156" s="18"/>
      <c r="J156" s="18"/>
      <c r="K156" s="18"/>
      <c r="L156" s="18"/>
      <c r="M156" s="18"/>
      <c r="N156" s="18"/>
    </row>
    <row r="157" customFormat="false" ht="15" hidden="false" customHeight="false" outlineLevel="0" collapsed="false">
      <c r="A157" s="19" t="n">
        <f aca="false">Members!A156</f>
        <v>152</v>
      </c>
      <c r="B157" s="20" t="str">
        <f aca="false">IF(Members!B156="","",Members!B156)</f>
        <v/>
      </c>
      <c r="C157" s="21"/>
      <c r="D157" s="21"/>
      <c r="E157" s="21"/>
      <c r="F157" s="21"/>
      <c r="G157" s="21"/>
      <c r="H157" s="21"/>
      <c r="I157" s="21"/>
      <c r="J157" s="21"/>
      <c r="K157" s="21"/>
      <c r="L157" s="21"/>
      <c r="M157" s="21"/>
      <c r="N157" s="21"/>
    </row>
    <row r="158" customFormat="false" ht="15" hidden="false" customHeight="false" outlineLevel="0" collapsed="false">
      <c r="A158" s="16" t="n">
        <f aca="false">Members!A157</f>
        <v>153</v>
      </c>
      <c r="B158" s="17" t="str">
        <f aca="false">IF(Members!B157="","",Members!B157)</f>
        <v/>
      </c>
      <c r="C158" s="18"/>
      <c r="D158" s="18"/>
      <c r="E158" s="18"/>
      <c r="F158" s="18"/>
      <c r="G158" s="18"/>
      <c r="H158" s="18"/>
      <c r="I158" s="18"/>
      <c r="J158" s="18"/>
      <c r="K158" s="18"/>
      <c r="L158" s="18"/>
      <c r="M158" s="18"/>
      <c r="N158" s="18"/>
    </row>
    <row r="159" customFormat="false" ht="15" hidden="false" customHeight="false" outlineLevel="0" collapsed="false">
      <c r="A159" s="19" t="n">
        <f aca="false">Members!A158</f>
        <v>154</v>
      </c>
      <c r="B159" s="20" t="str">
        <f aca="false">IF(Members!B158="","",Members!B158)</f>
        <v/>
      </c>
      <c r="C159" s="21"/>
      <c r="D159" s="21"/>
      <c r="E159" s="21"/>
      <c r="F159" s="21"/>
      <c r="G159" s="21"/>
      <c r="H159" s="21"/>
      <c r="I159" s="21"/>
      <c r="J159" s="21"/>
      <c r="K159" s="21"/>
      <c r="L159" s="21"/>
      <c r="M159" s="21"/>
      <c r="N159" s="21"/>
    </row>
    <row r="160" customFormat="false" ht="15" hidden="false" customHeight="false" outlineLevel="0" collapsed="false">
      <c r="A160" s="16" t="n">
        <f aca="false">Members!A159</f>
        <v>155</v>
      </c>
      <c r="B160" s="17" t="str">
        <f aca="false">IF(Members!B159="","",Members!B159)</f>
        <v/>
      </c>
      <c r="C160" s="18"/>
      <c r="D160" s="18"/>
      <c r="E160" s="18"/>
      <c r="F160" s="18"/>
      <c r="G160" s="18"/>
      <c r="H160" s="18"/>
      <c r="I160" s="18"/>
      <c r="J160" s="18"/>
      <c r="K160" s="18"/>
      <c r="L160" s="18"/>
      <c r="M160" s="18"/>
      <c r="N160" s="18"/>
    </row>
    <row r="161" customFormat="false" ht="15" hidden="false" customHeight="false" outlineLevel="0" collapsed="false">
      <c r="A161" s="19" t="n">
        <f aca="false">Members!A160</f>
        <v>156</v>
      </c>
      <c r="B161" s="20" t="str">
        <f aca="false">IF(Members!B160="","",Members!B160)</f>
        <v/>
      </c>
      <c r="C161" s="21"/>
      <c r="D161" s="21"/>
      <c r="E161" s="21"/>
      <c r="F161" s="21"/>
      <c r="G161" s="21"/>
      <c r="H161" s="21"/>
      <c r="I161" s="21"/>
      <c r="J161" s="21"/>
      <c r="K161" s="21"/>
      <c r="L161" s="21"/>
      <c r="M161" s="21"/>
      <c r="N161" s="21"/>
    </row>
    <row r="162" customFormat="false" ht="15" hidden="false" customHeight="false" outlineLevel="0" collapsed="false">
      <c r="A162" s="16" t="n">
        <f aca="false">Members!A161</f>
        <v>157</v>
      </c>
      <c r="B162" s="17" t="str">
        <f aca="false">IF(Members!B161="","",Members!B161)</f>
        <v/>
      </c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8"/>
    </row>
    <row r="163" customFormat="false" ht="15" hidden="false" customHeight="false" outlineLevel="0" collapsed="false">
      <c r="A163" s="19" t="n">
        <f aca="false">Members!A162</f>
        <v>158</v>
      </c>
      <c r="B163" s="20" t="str">
        <f aca="false">IF(Members!B162="","",Members!B162)</f>
        <v/>
      </c>
      <c r="C163" s="21"/>
      <c r="D163" s="21"/>
      <c r="E163" s="21"/>
      <c r="F163" s="21"/>
      <c r="G163" s="21"/>
      <c r="H163" s="21"/>
      <c r="I163" s="21"/>
      <c r="J163" s="21"/>
      <c r="K163" s="21"/>
      <c r="L163" s="21"/>
      <c r="M163" s="21"/>
      <c r="N163" s="21"/>
    </row>
    <row r="164" customFormat="false" ht="15" hidden="false" customHeight="false" outlineLevel="0" collapsed="false">
      <c r="A164" s="16" t="n">
        <f aca="false">Members!A163</f>
        <v>159</v>
      </c>
      <c r="B164" s="17" t="str">
        <f aca="false">IF(Members!B163="","",Members!B163)</f>
        <v/>
      </c>
      <c r="C164" s="18"/>
      <c r="D164" s="18"/>
      <c r="E164" s="18"/>
      <c r="F164" s="18"/>
      <c r="G164" s="18"/>
      <c r="H164" s="18"/>
      <c r="I164" s="18"/>
      <c r="J164" s="18"/>
      <c r="K164" s="18"/>
      <c r="L164" s="18"/>
      <c r="M164" s="18"/>
      <c r="N164" s="18"/>
    </row>
    <row r="165" customFormat="false" ht="15" hidden="false" customHeight="false" outlineLevel="0" collapsed="false">
      <c r="A165" s="19" t="n">
        <f aca="false">Members!A164</f>
        <v>160</v>
      </c>
      <c r="B165" s="20" t="str">
        <f aca="false">IF(Members!B164="","",Members!B164)</f>
        <v/>
      </c>
      <c r="C165" s="21"/>
      <c r="D165" s="21"/>
      <c r="E165" s="21"/>
      <c r="F165" s="21"/>
      <c r="G165" s="21"/>
      <c r="H165" s="21"/>
      <c r="I165" s="21"/>
      <c r="J165" s="21"/>
      <c r="K165" s="21"/>
      <c r="L165" s="21"/>
      <c r="M165" s="21"/>
      <c r="N165" s="21"/>
    </row>
    <row r="166" customFormat="false" ht="15" hidden="false" customHeight="false" outlineLevel="0" collapsed="false">
      <c r="A166" s="16" t="n">
        <f aca="false">Members!A165</f>
        <v>161</v>
      </c>
      <c r="B166" s="17" t="str">
        <f aca="false">IF(Members!B165="","",Members!B165)</f>
        <v/>
      </c>
      <c r="C166" s="18"/>
      <c r="D166" s="18"/>
      <c r="E166" s="18"/>
      <c r="F166" s="18"/>
      <c r="G166" s="18"/>
      <c r="H166" s="18"/>
      <c r="I166" s="18"/>
      <c r="J166" s="18"/>
      <c r="K166" s="18"/>
      <c r="L166" s="18"/>
      <c r="M166" s="18"/>
      <c r="N166" s="18"/>
    </row>
    <row r="167" customFormat="false" ht="15" hidden="false" customHeight="false" outlineLevel="0" collapsed="false">
      <c r="A167" s="19" t="n">
        <f aca="false">Members!A166</f>
        <v>162</v>
      </c>
      <c r="B167" s="20" t="str">
        <f aca="false">IF(Members!B166="","",Members!B166)</f>
        <v/>
      </c>
      <c r="C167" s="21"/>
      <c r="D167" s="21"/>
      <c r="E167" s="21"/>
      <c r="F167" s="21"/>
      <c r="G167" s="21"/>
      <c r="H167" s="21"/>
      <c r="I167" s="21"/>
      <c r="J167" s="21"/>
      <c r="K167" s="21"/>
      <c r="L167" s="21"/>
      <c r="M167" s="21"/>
      <c r="N167" s="21"/>
    </row>
    <row r="168" customFormat="false" ht="15" hidden="false" customHeight="false" outlineLevel="0" collapsed="false">
      <c r="A168" s="16" t="n">
        <f aca="false">Members!A167</f>
        <v>163</v>
      </c>
      <c r="B168" s="17" t="str">
        <f aca="false">IF(Members!B167="","",Members!B167)</f>
        <v/>
      </c>
      <c r="C168" s="18"/>
      <c r="D168" s="18"/>
      <c r="E168" s="18"/>
      <c r="F168" s="18"/>
      <c r="G168" s="18"/>
      <c r="H168" s="18"/>
      <c r="I168" s="18"/>
      <c r="J168" s="18"/>
      <c r="K168" s="18"/>
      <c r="L168" s="18"/>
      <c r="M168" s="18"/>
      <c r="N168" s="18"/>
    </row>
    <row r="169" customFormat="false" ht="15" hidden="false" customHeight="false" outlineLevel="0" collapsed="false">
      <c r="A169" s="19" t="n">
        <f aca="false">Members!A168</f>
        <v>164</v>
      </c>
      <c r="B169" s="20" t="str">
        <f aca="false">IF(Members!B168="","",Members!B168)</f>
        <v/>
      </c>
      <c r="C169" s="21"/>
      <c r="D169" s="21"/>
      <c r="E169" s="21"/>
      <c r="F169" s="21"/>
      <c r="G169" s="21"/>
      <c r="H169" s="21"/>
      <c r="I169" s="21"/>
      <c r="J169" s="21"/>
      <c r="K169" s="21"/>
      <c r="L169" s="21"/>
      <c r="M169" s="21"/>
      <c r="N169" s="21"/>
    </row>
    <row r="170" customFormat="false" ht="15" hidden="false" customHeight="false" outlineLevel="0" collapsed="false">
      <c r="A170" s="16" t="n">
        <f aca="false">Members!A169</f>
        <v>165</v>
      </c>
      <c r="B170" s="17" t="str">
        <f aca="false">IF(Members!B169="","",Members!B169)</f>
        <v/>
      </c>
      <c r="C170" s="18"/>
      <c r="D170" s="18"/>
      <c r="E170" s="18"/>
      <c r="F170" s="18"/>
      <c r="G170" s="18"/>
      <c r="H170" s="18"/>
      <c r="I170" s="18"/>
      <c r="J170" s="18"/>
      <c r="K170" s="18"/>
      <c r="L170" s="18"/>
      <c r="M170" s="18"/>
      <c r="N170" s="18"/>
    </row>
    <row r="171" customFormat="false" ht="15" hidden="false" customHeight="false" outlineLevel="0" collapsed="false">
      <c r="A171" s="19" t="n">
        <f aca="false">Members!A170</f>
        <v>166</v>
      </c>
      <c r="B171" s="20" t="str">
        <f aca="false">IF(Members!B170="","",Members!B170)</f>
        <v/>
      </c>
      <c r="C171" s="21"/>
      <c r="D171" s="21"/>
      <c r="E171" s="21"/>
      <c r="F171" s="21"/>
      <c r="G171" s="21"/>
      <c r="H171" s="21"/>
      <c r="I171" s="21"/>
      <c r="J171" s="21"/>
      <c r="K171" s="21"/>
      <c r="L171" s="21"/>
      <c r="M171" s="21"/>
      <c r="N171" s="21"/>
    </row>
    <row r="172" customFormat="false" ht="15" hidden="false" customHeight="false" outlineLevel="0" collapsed="false">
      <c r="A172" s="16" t="n">
        <f aca="false">Members!A171</f>
        <v>167</v>
      </c>
      <c r="B172" s="17" t="str">
        <f aca="false">IF(Members!B171="","",Members!B171)</f>
        <v/>
      </c>
      <c r="C172" s="18"/>
      <c r="D172" s="18"/>
      <c r="E172" s="18"/>
      <c r="F172" s="18"/>
      <c r="G172" s="18"/>
      <c r="H172" s="18"/>
      <c r="I172" s="18"/>
      <c r="J172" s="18"/>
      <c r="K172" s="18"/>
      <c r="L172" s="18"/>
      <c r="M172" s="18"/>
      <c r="N172" s="18"/>
    </row>
    <row r="173" customFormat="false" ht="15" hidden="false" customHeight="false" outlineLevel="0" collapsed="false">
      <c r="A173" s="19" t="n">
        <f aca="false">Members!A172</f>
        <v>168</v>
      </c>
      <c r="B173" s="20" t="str">
        <f aca="false">IF(Members!B172="","",Members!B172)</f>
        <v/>
      </c>
      <c r="C173" s="21"/>
      <c r="D173" s="21"/>
      <c r="E173" s="21"/>
      <c r="F173" s="21"/>
      <c r="G173" s="21"/>
      <c r="H173" s="21"/>
      <c r="I173" s="21"/>
      <c r="J173" s="21"/>
      <c r="K173" s="21"/>
      <c r="L173" s="21"/>
      <c r="M173" s="21"/>
      <c r="N173" s="21"/>
    </row>
    <row r="174" customFormat="false" ht="15" hidden="false" customHeight="false" outlineLevel="0" collapsed="false">
      <c r="A174" s="16" t="n">
        <f aca="false">Members!A173</f>
        <v>169</v>
      </c>
      <c r="B174" s="17" t="str">
        <f aca="false">IF(Members!B173="","",Members!B173)</f>
        <v/>
      </c>
      <c r="C174" s="18"/>
      <c r="D174" s="18"/>
      <c r="E174" s="18"/>
      <c r="F174" s="18"/>
      <c r="G174" s="18"/>
      <c r="H174" s="18"/>
      <c r="I174" s="18"/>
      <c r="J174" s="18"/>
      <c r="K174" s="18"/>
      <c r="L174" s="18"/>
      <c r="M174" s="18"/>
      <c r="N174" s="18"/>
    </row>
    <row r="175" customFormat="false" ht="15" hidden="false" customHeight="false" outlineLevel="0" collapsed="false">
      <c r="A175" s="19" t="n">
        <f aca="false">Members!A174</f>
        <v>170</v>
      </c>
      <c r="B175" s="20" t="str">
        <f aca="false">IF(Members!B174="","",Members!B174)</f>
        <v/>
      </c>
      <c r="C175" s="21"/>
      <c r="D175" s="21"/>
      <c r="E175" s="21"/>
      <c r="F175" s="21"/>
      <c r="G175" s="21"/>
      <c r="H175" s="21"/>
      <c r="I175" s="21"/>
      <c r="J175" s="21"/>
      <c r="K175" s="21"/>
      <c r="L175" s="21"/>
      <c r="M175" s="21"/>
      <c r="N175" s="21"/>
    </row>
    <row r="176" customFormat="false" ht="15" hidden="false" customHeight="false" outlineLevel="0" collapsed="false">
      <c r="A176" s="16" t="n">
        <f aca="false">Members!A175</f>
        <v>171</v>
      </c>
      <c r="B176" s="17" t="str">
        <f aca="false">IF(Members!B175="","",Members!B175)</f>
        <v/>
      </c>
      <c r="C176" s="18"/>
      <c r="D176" s="18"/>
      <c r="E176" s="18"/>
      <c r="F176" s="18"/>
      <c r="G176" s="18"/>
      <c r="H176" s="18"/>
      <c r="I176" s="18"/>
      <c r="J176" s="18"/>
      <c r="K176" s="18"/>
      <c r="L176" s="18"/>
      <c r="M176" s="18"/>
      <c r="N176" s="18"/>
    </row>
    <row r="177" customFormat="false" ht="15" hidden="false" customHeight="false" outlineLevel="0" collapsed="false">
      <c r="A177" s="19" t="n">
        <f aca="false">Members!A176</f>
        <v>172</v>
      </c>
      <c r="B177" s="20" t="str">
        <f aca="false">IF(Members!B176="","",Members!B176)</f>
        <v/>
      </c>
      <c r="C177" s="21"/>
      <c r="D177" s="21"/>
      <c r="E177" s="21"/>
      <c r="F177" s="21"/>
      <c r="G177" s="21"/>
      <c r="H177" s="21"/>
      <c r="I177" s="21"/>
      <c r="J177" s="21"/>
      <c r="K177" s="21"/>
      <c r="L177" s="21"/>
      <c r="M177" s="21"/>
      <c r="N177" s="21"/>
    </row>
    <row r="178" customFormat="false" ht="15" hidden="false" customHeight="false" outlineLevel="0" collapsed="false">
      <c r="A178" s="16" t="n">
        <f aca="false">Members!A177</f>
        <v>173</v>
      </c>
      <c r="B178" s="17" t="str">
        <f aca="false">IF(Members!B177="","",Members!B177)</f>
        <v/>
      </c>
      <c r="C178" s="18"/>
      <c r="D178" s="18"/>
      <c r="E178" s="18"/>
      <c r="F178" s="18"/>
      <c r="G178" s="18"/>
      <c r="H178" s="18"/>
      <c r="I178" s="18"/>
      <c r="J178" s="18"/>
      <c r="K178" s="18"/>
      <c r="L178" s="18"/>
      <c r="M178" s="18"/>
      <c r="N178" s="18"/>
    </row>
    <row r="179" customFormat="false" ht="15" hidden="false" customHeight="false" outlineLevel="0" collapsed="false">
      <c r="A179" s="19" t="n">
        <f aca="false">Members!A178</f>
        <v>174</v>
      </c>
      <c r="B179" s="20" t="str">
        <f aca="false">IF(Members!B178="","",Members!B178)</f>
        <v/>
      </c>
      <c r="C179" s="21"/>
      <c r="D179" s="21"/>
      <c r="E179" s="21"/>
      <c r="F179" s="21"/>
      <c r="G179" s="21"/>
      <c r="H179" s="21"/>
      <c r="I179" s="21"/>
      <c r="J179" s="21"/>
      <c r="K179" s="21"/>
      <c r="L179" s="21"/>
      <c r="M179" s="21"/>
      <c r="N179" s="21"/>
    </row>
    <row r="180" customFormat="false" ht="15" hidden="false" customHeight="false" outlineLevel="0" collapsed="false">
      <c r="A180" s="16" t="n">
        <f aca="false">Members!A179</f>
        <v>175</v>
      </c>
      <c r="B180" s="17" t="str">
        <f aca="false">IF(Members!B179="","",Members!B179)</f>
        <v/>
      </c>
      <c r="C180" s="18"/>
      <c r="D180" s="18"/>
      <c r="E180" s="18"/>
      <c r="F180" s="18"/>
      <c r="G180" s="18"/>
      <c r="H180" s="18"/>
      <c r="I180" s="18"/>
      <c r="J180" s="18"/>
      <c r="K180" s="18"/>
      <c r="L180" s="18"/>
      <c r="M180" s="18"/>
      <c r="N180" s="18"/>
    </row>
    <row r="181" customFormat="false" ht="15" hidden="false" customHeight="false" outlineLevel="0" collapsed="false">
      <c r="A181" s="19" t="n">
        <f aca="false">Members!A180</f>
        <v>176</v>
      </c>
      <c r="B181" s="20" t="str">
        <f aca="false">IF(Members!B180="","",Members!B180)</f>
        <v/>
      </c>
      <c r="C181" s="21"/>
      <c r="D181" s="21"/>
      <c r="E181" s="21"/>
      <c r="F181" s="21"/>
      <c r="G181" s="21"/>
      <c r="H181" s="21"/>
      <c r="I181" s="21"/>
      <c r="J181" s="21"/>
      <c r="K181" s="21"/>
      <c r="L181" s="21"/>
      <c r="M181" s="21"/>
      <c r="N181" s="21"/>
    </row>
    <row r="182" customFormat="false" ht="15" hidden="false" customHeight="false" outlineLevel="0" collapsed="false">
      <c r="A182" s="16" t="n">
        <f aca="false">Members!A181</f>
        <v>177</v>
      </c>
      <c r="B182" s="17" t="str">
        <f aca="false">IF(Members!B181="","",Members!B181)</f>
        <v/>
      </c>
      <c r="C182" s="18"/>
      <c r="D182" s="18"/>
      <c r="E182" s="18"/>
      <c r="F182" s="18"/>
      <c r="G182" s="18"/>
      <c r="H182" s="18"/>
      <c r="I182" s="18"/>
      <c r="J182" s="18"/>
      <c r="K182" s="18"/>
      <c r="L182" s="18"/>
      <c r="M182" s="18"/>
      <c r="N182" s="18"/>
    </row>
    <row r="183" customFormat="false" ht="15" hidden="false" customHeight="false" outlineLevel="0" collapsed="false">
      <c r="A183" s="19" t="n">
        <f aca="false">Members!A182</f>
        <v>178</v>
      </c>
      <c r="B183" s="20" t="str">
        <f aca="false">IF(Members!B182="","",Members!B182)</f>
        <v/>
      </c>
      <c r="C183" s="21"/>
      <c r="D183" s="21"/>
      <c r="E183" s="21"/>
      <c r="F183" s="21"/>
      <c r="G183" s="21"/>
      <c r="H183" s="21"/>
      <c r="I183" s="21"/>
      <c r="J183" s="21"/>
      <c r="K183" s="21"/>
      <c r="L183" s="21"/>
      <c r="M183" s="21"/>
      <c r="N183" s="21"/>
    </row>
    <row r="184" customFormat="false" ht="15" hidden="false" customHeight="false" outlineLevel="0" collapsed="false">
      <c r="A184" s="16" t="n">
        <f aca="false">Members!A183</f>
        <v>179</v>
      </c>
      <c r="B184" s="17" t="str">
        <f aca="false">IF(Members!B183="","",Members!B183)</f>
        <v/>
      </c>
      <c r="C184" s="18"/>
      <c r="D184" s="18"/>
      <c r="E184" s="18"/>
      <c r="F184" s="18"/>
      <c r="G184" s="18"/>
      <c r="H184" s="18"/>
      <c r="I184" s="18"/>
      <c r="J184" s="18"/>
      <c r="K184" s="18"/>
      <c r="L184" s="18"/>
      <c r="M184" s="18"/>
      <c r="N184" s="18"/>
    </row>
    <row r="185" customFormat="false" ht="15" hidden="false" customHeight="false" outlineLevel="0" collapsed="false">
      <c r="A185" s="19" t="n">
        <f aca="false">Members!A184</f>
        <v>180</v>
      </c>
      <c r="B185" s="20" t="str">
        <f aca="false">IF(Members!B184="","",Members!B184)</f>
        <v/>
      </c>
      <c r="C185" s="21"/>
      <c r="D185" s="21"/>
      <c r="E185" s="21"/>
      <c r="F185" s="21"/>
      <c r="G185" s="21"/>
      <c r="H185" s="21"/>
      <c r="I185" s="21"/>
      <c r="J185" s="21"/>
      <c r="K185" s="21"/>
      <c r="L185" s="21"/>
      <c r="M185" s="21"/>
      <c r="N185" s="21"/>
    </row>
    <row r="186" customFormat="false" ht="15" hidden="false" customHeight="false" outlineLevel="0" collapsed="false">
      <c r="A186" s="16" t="n">
        <f aca="false">Members!A185</f>
        <v>181</v>
      </c>
      <c r="B186" s="17" t="str">
        <f aca="false">IF(Members!B185="","",Members!B185)</f>
        <v/>
      </c>
      <c r="C186" s="18"/>
      <c r="D186" s="18"/>
      <c r="E186" s="18"/>
      <c r="F186" s="18"/>
      <c r="G186" s="18"/>
      <c r="H186" s="18"/>
      <c r="I186" s="18"/>
      <c r="J186" s="18"/>
      <c r="K186" s="18"/>
      <c r="L186" s="18"/>
      <c r="M186" s="18"/>
      <c r="N186" s="18"/>
    </row>
    <row r="187" customFormat="false" ht="15" hidden="false" customHeight="false" outlineLevel="0" collapsed="false">
      <c r="A187" s="19" t="n">
        <f aca="false">Members!A186</f>
        <v>182</v>
      </c>
      <c r="B187" s="20" t="str">
        <f aca="false">IF(Members!B186="","",Members!B186)</f>
        <v/>
      </c>
      <c r="C187" s="21"/>
      <c r="D187" s="21"/>
      <c r="E187" s="21"/>
      <c r="F187" s="21"/>
      <c r="G187" s="21"/>
      <c r="H187" s="21"/>
      <c r="I187" s="21"/>
      <c r="J187" s="21"/>
      <c r="K187" s="21"/>
      <c r="L187" s="21"/>
      <c r="M187" s="21"/>
      <c r="N187" s="21"/>
    </row>
    <row r="188" customFormat="false" ht="15" hidden="false" customHeight="false" outlineLevel="0" collapsed="false">
      <c r="A188" s="16" t="n">
        <f aca="false">Members!A187</f>
        <v>183</v>
      </c>
      <c r="B188" s="17" t="str">
        <f aca="false">IF(Members!B187="","",Members!B187)</f>
        <v/>
      </c>
      <c r="C188" s="18"/>
      <c r="D188" s="18"/>
      <c r="E188" s="18"/>
      <c r="F188" s="18"/>
      <c r="G188" s="18"/>
      <c r="H188" s="18"/>
      <c r="I188" s="18"/>
      <c r="J188" s="18"/>
      <c r="K188" s="18"/>
      <c r="L188" s="18"/>
      <c r="M188" s="18"/>
      <c r="N188" s="18"/>
    </row>
    <row r="189" customFormat="false" ht="15" hidden="false" customHeight="false" outlineLevel="0" collapsed="false">
      <c r="A189" s="19" t="n">
        <f aca="false">Members!A188</f>
        <v>184</v>
      </c>
      <c r="B189" s="20" t="str">
        <f aca="false">IF(Members!B188="","",Members!B188)</f>
        <v/>
      </c>
      <c r="C189" s="21"/>
      <c r="D189" s="21"/>
      <c r="E189" s="21"/>
      <c r="F189" s="21"/>
      <c r="G189" s="21"/>
      <c r="H189" s="21"/>
      <c r="I189" s="21"/>
      <c r="J189" s="21"/>
      <c r="K189" s="21"/>
      <c r="L189" s="21"/>
      <c r="M189" s="21"/>
      <c r="N189" s="21"/>
    </row>
    <row r="190" customFormat="false" ht="15" hidden="false" customHeight="false" outlineLevel="0" collapsed="false">
      <c r="A190" s="16" t="n">
        <f aca="false">Members!A189</f>
        <v>185</v>
      </c>
      <c r="B190" s="17" t="str">
        <f aca="false">IF(Members!B189="","",Members!B189)</f>
        <v/>
      </c>
      <c r="C190" s="18"/>
      <c r="D190" s="18"/>
      <c r="E190" s="18"/>
      <c r="F190" s="18"/>
      <c r="G190" s="18"/>
      <c r="H190" s="18"/>
      <c r="I190" s="18"/>
      <c r="J190" s="18"/>
      <c r="K190" s="18"/>
      <c r="L190" s="18"/>
      <c r="M190" s="18"/>
      <c r="N190" s="18"/>
    </row>
    <row r="191" customFormat="false" ht="15" hidden="false" customHeight="false" outlineLevel="0" collapsed="false">
      <c r="A191" s="19" t="n">
        <f aca="false">Members!A190</f>
        <v>186</v>
      </c>
      <c r="B191" s="20" t="str">
        <f aca="false">IF(Members!B190="","",Members!B190)</f>
        <v/>
      </c>
      <c r="C191" s="21"/>
      <c r="D191" s="21"/>
      <c r="E191" s="21"/>
      <c r="F191" s="21"/>
      <c r="G191" s="21"/>
      <c r="H191" s="21"/>
      <c r="I191" s="21"/>
      <c r="J191" s="21"/>
      <c r="K191" s="21"/>
      <c r="L191" s="21"/>
      <c r="M191" s="21"/>
      <c r="N191" s="21"/>
    </row>
    <row r="192" customFormat="false" ht="15" hidden="false" customHeight="false" outlineLevel="0" collapsed="false">
      <c r="A192" s="16" t="n">
        <f aca="false">Members!A191</f>
        <v>187</v>
      </c>
      <c r="B192" s="17" t="str">
        <f aca="false">IF(Members!B191="","",Members!B191)</f>
        <v/>
      </c>
      <c r="C192" s="18"/>
      <c r="D192" s="18"/>
      <c r="E192" s="18"/>
      <c r="F192" s="18"/>
      <c r="G192" s="18"/>
      <c r="H192" s="18"/>
      <c r="I192" s="18"/>
      <c r="J192" s="18"/>
      <c r="K192" s="18"/>
      <c r="L192" s="18"/>
      <c r="M192" s="18"/>
      <c r="N192" s="18"/>
    </row>
    <row r="193" customFormat="false" ht="15" hidden="false" customHeight="false" outlineLevel="0" collapsed="false">
      <c r="A193" s="19" t="n">
        <f aca="false">Members!A192</f>
        <v>188</v>
      </c>
      <c r="B193" s="20" t="str">
        <f aca="false">IF(Members!B192="","",Members!B192)</f>
        <v/>
      </c>
      <c r="C193" s="21"/>
      <c r="D193" s="21"/>
      <c r="E193" s="21"/>
      <c r="F193" s="21"/>
      <c r="G193" s="21"/>
      <c r="H193" s="21"/>
      <c r="I193" s="21"/>
      <c r="J193" s="21"/>
      <c r="K193" s="21"/>
      <c r="L193" s="21"/>
      <c r="M193" s="21"/>
      <c r="N193" s="21"/>
    </row>
    <row r="194" customFormat="false" ht="15" hidden="false" customHeight="false" outlineLevel="0" collapsed="false">
      <c r="A194" s="16" t="n">
        <f aca="false">Members!A193</f>
        <v>189</v>
      </c>
      <c r="B194" s="17" t="str">
        <f aca="false">IF(Members!B193="","",Members!B193)</f>
        <v/>
      </c>
      <c r="C194" s="18"/>
      <c r="D194" s="18"/>
      <c r="E194" s="18"/>
      <c r="F194" s="18"/>
      <c r="G194" s="18"/>
      <c r="H194" s="18"/>
      <c r="I194" s="18"/>
      <c r="J194" s="18"/>
      <c r="K194" s="18"/>
      <c r="L194" s="18"/>
      <c r="M194" s="18"/>
      <c r="N194" s="18"/>
    </row>
    <row r="195" customFormat="false" ht="15" hidden="false" customHeight="false" outlineLevel="0" collapsed="false">
      <c r="A195" s="19" t="n">
        <f aca="false">Members!A194</f>
        <v>190</v>
      </c>
      <c r="B195" s="20" t="str">
        <f aca="false">IF(Members!B194="","",Members!B194)</f>
        <v/>
      </c>
      <c r="C195" s="21"/>
      <c r="D195" s="21"/>
      <c r="E195" s="21"/>
      <c r="F195" s="21"/>
      <c r="G195" s="21"/>
      <c r="H195" s="21"/>
      <c r="I195" s="21"/>
      <c r="J195" s="21"/>
      <c r="K195" s="21"/>
      <c r="L195" s="21"/>
      <c r="M195" s="21"/>
      <c r="N195" s="21"/>
    </row>
    <row r="196" customFormat="false" ht="15" hidden="false" customHeight="false" outlineLevel="0" collapsed="false">
      <c r="A196" s="16" t="n">
        <f aca="false">Members!A195</f>
        <v>191</v>
      </c>
      <c r="B196" s="17" t="str">
        <f aca="false">IF(Members!B195="","",Members!B195)</f>
        <v/>
      </c>
      <c r="C196" s="18"/>
      <c r="D196" s="18"/>
      <c r="E196" s="18"/>
      <c r="F196" s="18"/>
      <c r="G196" s="18"/>
      <c r="H196" s="18"/>
      <c r="I196" s="18"/>
      <c r="J196" s="18"/>
      <c r="K196" s="18"/>
      <c r="L196" s="18"/>
      <c r="M196" s="18"/>
      <c r="N196" s="18"/>
    </row>
    <row r="197" customFormat="false" ht="15" hidden="false" customHeight="false" outlineLevel="0" collapsed="false">
      <c r="A197" s="19" t="n">
        <f aca="false">Members!A196</f>
        <v>192</v>
      </c>
      <c r="B197" s="20" t="str">
        <f aca="false">IF(Members!B196="","",Members!B196)</f>
        <v/>
      </c>
      <c r="C197" s="21"/>
      <c r="D197" s="21"/>
      <c r="E197" s="21"/>
      <c r="F197" s="21"/>
      <c r="G197" s="21"/>
      <c r="H197" s="21"/>
      <c r="I197" s="21"/>
      <c r="J197" s="21"/>
      <c r="K197" s="21"/>
      <c r="L197" s="21"/>
      <c r="M197" s="21"/>
      <c r="N197" s="21"/>
    </row>
    <row r="198" customFormat="false" ht="15" hidden="false" customHeight="false" outlineLevel="0" collapsed="false">
      <c r="A198" s="16" t="n">
        <f aca="false">Members!A197</f>
        <v>193</v>
      </c>
      <c r="B198" s="17" t="str">
        <f aca="false">IF(Members!B197="","",Members!B197)</f>
        <v/>
      </c>
      <c r="C198" s="18"/>
      <c r="D198" s="18"/>
      <c r="E198" s="18"/>
      <c r="F198" s="18"/>
      <c r="G198" s="18"/>
      <c r="H198" s="18"/>
      <c r="I198" s="18"/>
      <c r="J198" s="18"/>
      <c r="K198" s="18"/>
      <c r="L198" s="18"/>
      <c r="M198" s="18"/>
      <c r="N198" s="18"/>
    </row>
    <row r="199" customFormat="false" ht="15" hidden="false" customHeight="false" outlineLevel="0" collapsed="false">
      <c r="A199" s="19" t="n">
        <f aca="false">Members!A198</f>
        <v>194</v>
      </c>
      <c r="B199" s="20" t="str">
        <f aca="false">IF(Members!B198="","",Members!B198)</f>
        <v/>
      </c>
      <c r="C199" s="21"/>
      <c r="D199" s="21"/>
      <c r="E199" s="21"/>
      <c r="F199" s="21"/>
      <c r="G199" s="21"/>
      <c r="H199" s="21"/>
      <c r="I199" s="21"/>
      <c r="J199" s="21"/>
      <c r="K199" s="21"/>
      <c r="L199" s="21"/>
      <c r="M199" s="21"/>
      <c r="N199" s="21"/>
    </row>
    <row r="200" customFormat="false" ht="15" hidden="false" customHeight="false" outlineLevel="0" collapsed="false">
      <c r="A200" s="16" t="n">
        <f aca="false">Members!A199</f>
        <v>195</v>
      </c>
      <c r="B200" s="17" t="str">
        <f aca="false">IF(Members!B199="","",Members!B199)</f>
        <v/>
      </c>
      <c r="C200" s="18"/>
      <c r="D200" s="18"/>
      <c r="E200" s="18"/>
      <c r="F200" s="18"/>
      <c r="G200" s="18"/>
      <c r="H200" s="18"/>
      <c r="I200" s="18"/>
      <c r="J200" s="18"/>
      <c r="K200" s="18"/>
      <c r="L200" s="18"/>
      <c r="M200" s="18"/>
      <c r="N200" s="18"/>
    </row>
    <row r="201" customFormat="false" ht="15" hidden="false" customHeight="false" outlineLevel="0" collapsed="false">
      <c r="A201" s="19" t="n">
        <f aca="false">Members!A200</f>
        <v>196</v>
      </c>
      <c r="B201" s="20" t="str">
        <f aca="false">IF(Members!B200="","",Members!B200)</f>
        <v/>
      </c>
      <c r="C201" s="21"/>
      <c r="D201" s="21"/>
      <c r="E201" s="21"/>
      <c r="F201" s="21"/>
      <c r="G201" s="21"/>
      <c r="H201" s="21"/>
      <c r="I201" s="21"/>
      <c r="J201" s="21"/>
      <c r="K201" s="21"/>
      <c r="L201" s="21"/>
      <c r="M201" s="21"/>
      <c r="N201" s="21"/>
    </row>
    <row r="202" customFormat="false" ht="15" hidden="false" customHeight="false" outlineLevel="0" collapsed="false">
      <c r="A202" s="16" t="n">
        <f aca="false">Members!A201</f>
        <v>197</v>
      </c>
      <c r="B202" s="17" t="str">
        <f aca="false">IF(Members!B201="","",Members!B201)</f>
        <v/>
      </c>
      <c r="C202" s="18"/>
      <c r="D202" s="18"/>
      <c r="E202" s="18"/>
      <c r="F202" s="18"/>
      <c r="G202" s="18"/>
      <c r="H202" s="18"/>
      <c r="I202" s="18"/>
      <c r="J202" s="18"/>
      <c r="K202" s="18"/>
      <c r="L202" s="18"/>
      <c r="M202" s="18"/>
      <c r="N202" s="18"/>
    </row>
    <row r="203" customFormat="false" ht="15" hidden="false" customHeight="false" outlineLevel="0" collapsed="false">
      <c r="A203" s="19" t="n">
        <f aca="false">Members!A202</f>
        <v>198</v>
      </c>
      <c r="B203" s="20" t="str">
        <f aca="false">IF(Members!B202="","",Members!B202)</f>
        <v/>
      </c>
      <c r="C203" s="21"/>
      <c r="D203" s="21"/>
      <c r="E203" s="21"/>
      <c r="F203" s="21"/>
      <c r="G203" s="21"/>
      <c r="H203" s="21"/>
      <c r="I203" s="21"/>
      <c r="J203" s="21"/>
      <c r="K203" s="21"/>
      <c r="L203" s="21"/>
      <c r="M203" s="21"/>
      <c r="N203" s="21"/>
    </row>
    <row r="204" customFormat="false" ht="15" hidden="false" customHeight="false" outlineLevel="0" collapsed="false">
      <c r="A204" s="16" t="n">
        <f aca="false">Members!A203</f>
        <v>199</v>
      </c>
      <c r="B204" s="17" t="str">
        <f aca="false">IF(Members!B203="","",Members!B203)</f>
        <v/>
      </c>
      <c r="C204" s="18"/>
      <c r="D204" s="18"/>
      <c r="E204" s="18"/>
      <c r="F204" s="18"/>
      <c r="G204" s="18"/>
      <c r="H204" s="18"/>
      <c r="I204" s="18"/>
      <c r="J204" s="18"/>
      <c r="K204" s="18"/>
      <c r="L204" s="18"/>
      <c r="M204" s="18"/>
      <c r="N204" s="18"/>
    </row>
    <row r="205" customFormat="false" ht="15" hidden="false" customHeight="false" outlineLevel="0" collapsed="false">
      <c r="A205" s="19" t="n">
        <f aca="false">Members!A204</f>
        <v>200</v>
      </c>
      <c r="B205" s="20" t="str">
        <f aca="false">IF(Members!B204="","",Members!B204)</f>
        <v/>
      </c>
      <c r="C205" s="21"/>
      <c r="D205" s="21"/>
      <c r="E205" s="21"/>
      <c r="F205" s="21"/>
      <c r="G205" s="21"/>
      <c r="H205" s="21"/>
      <c r="I205" s="21"/>
      <c r="J205" s="21"/>
      <c r="K205" s="21"/>
      <c r="L205" s="21"/>
      <c r="M205" s="21"/>
      <c r="N205" s="21"/>
    </row>
  </sheetData>
  <mergeCells count="4">
    <mergeCell ref="A1:N1"/>
    <mergeCell ref="A2:N2"/>
    <mergeCell ref="A4:A5"/>
    <mergeCell ref="B4:B5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20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7" topLeftCell="A8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6"/>
    <col collapsed="false" customWidth="true" hidden="false" outlineLevel="0" max="2" min="2" style="0" width="22"/>
    <col collapsed="false" customWidth="true" hidden="false" outlineLevel="0" max="4" min="3" style="0" width="14"/>
    <col collapsed="false" customWidth="true" hidden="false" outlineLevel="0" max="5" min="5" style="0" width="10"/>
    <col collapsed="false" customWidth="true" hidden="false" outlineLevel="0" max="6" min="6" style="0" width="4"/>
    <col collapsed="false" customWidth="true" hidden="false" outlineLevel="0" max="8" min="7" style="0" width="22"/>
    <col collapsed="false" customWidth="true" hidden="true" outlineLevel="0" max="12" min="10" style="0" width="13"/>
  </cols>
  <sheetData>
    <row r="1" customFormat="false" ht="30" hidden="false" customHeight="true" outlineLevel="0" collapsed="false">
      <c r="A1" s="2" t="s">
        <v>8</v>
      </c>
      <c r="B1" s="2"/>
      <c r="C1" s="2"/>
      <c r="D1" s="2"/>
      <c r="E1" s="2"/>
      <c r="F1" s="2"/>
      <c r="G1" s="2"/>
      <c r="H1" s="2"/>
    </row>
    <row r="2" customFormat="false" ht="15" hidden="false" customHeight="false" outlineLevel="0" collapsed="false">
      <c r="A2" s="10" t="s">
        <v>79</v>
      </c>
      <c r="B2" s="10"/>
      <c r="C2" s="10"/>
      <c r="D2" s="10"/>
      <c r="E2" s="10"/>
      <c r="F2" s="10"/>
      <c r="G2" s="10"/>
      <c r="H2" s="10"/>
    </row>
    <row r="3" customFormat="false" ht="15" hidden="false" customHeight="false" outlineLevel="0" collapsed="false">
      <c r="G3" s="22" t="s">
        <v>80</v>
      </c>
      <c r="H3" s="23" t="s">
        <v>55</v>
      </c>
    </row>
    <row r="4" customFormat="false" ht="15" hidden="false" customHeight="false" outlineLevel="0" collapsed="false">
      <c r="A4" s="8" t="s">
        <v>81</v>
      </c>
      <c r="B4" s="1" t="str">
        <f aca="false">INDEX({"The Flex Audit","Biggest Single Load","Pre-heat the House","Night-Owl EV","Battery Cycle Count","Solar Self-Consumption","Peak Hour Watt Drop","Smart Devices Online","Biggest Single Shift","Demand-Response Score","Avoided Peak kWh","Coldest Day Coast-Through"}, MATCH(H3,{"Jan","Feb","Mar","Apr","May","Jun","Jul","Aug","Sep","Oct","Nov","Dec"},0))</f>
        <v>The Flex Audit</v>
      </c>
      <c r="C4" s="1"/>
      <c r="D4" s="1"/>
      <c r="E4" s="1"/>
      <c r="F4" s="1"/>
    </row>
    <row r="5" customFormat="false" ht="15" hidden="false" customHeight="false" outlineLevel="0" collapsed="false">
      <c r="A5" s="8" t="s">
        <v>82</v>
      </c>
      <c r="B5" s="24" t="str">
        <f aca="false">INDEX({"kW","kW","hours","%","cycles","%","W","devices","kWh","score","kWh","hours"}, MATCH(H3,{"Jan","Feb","Mar","Apr","May","Jun","Jul","Aug","Sep","Oct","Nov","Dec"},0))</f>
        <v>kW</v>
      </c>
      <c r="C5" s="8" t="s">
        <v>83</v>
      </c>
      <c r="D5" s="25" t="str">
        <f aca="false">IF(INDEX({TRUE,TRUE,TRUE,TRUE,TRUE,TRUE,FALSE,TRUE,TRUE,TRUE,TRUE,TRUE}, MATCH(H3,{"Jan","Feb","Mar","Apr","May","Jun","Jul","Aug","Sep","Oct","Nov","Dec"},0)),"Higher is better","Lower is better")</f>
        <v>Higher is better</v>
      </c>
      <c r="E5" s="25"/>
      <c r="F5" s="25"/>
      <c r="J5" s="26" t="s">
        <v>84</v>
      </c>
      <c r="K5" s="26" t="s">
        <v>85</v>
      </c>
      <c r="L5" s="26" t="s">
        <v>86</v>
      </c>
    </row>
    <row r="6" customFormat="false" ht="15" hidden="false" customHeight="false" outlineLevel="0" collapsed="false">
      <c r="J6" s="0" t="n">
        <f aca="false">IFERROR(INDEX(Submissions!C6:N6,MATCH(H3,{"Jan","Feb","Mar","Apr","May","Jun","Jul","Aug","Sep","Oct","Nov","Dec"},0)),"")</f>
        <v>0</v>
      </c>
      <c r="K6" s="0" t="str">
        <f aca="false">Submissions!B6</f>
        <v>WattWatcher</v>
      </c>
      <c r="L6" s="0" t="n">
        <f aca="false">IF(OR(J6="",K6=""),0,IF(INDEX({TRUE,TRUE,TRUE,TRUE,TRUE,TRUE,FALSE,TRUE,TRUE,TRUE,TRUE,TRUE},MATCH(H3,{"Jan","Feb","Mar","Apr","May","Jun","Jul","Aug","Sep","Oct","Nov","Dec"},0)),RANK(J6,$J$6:$J$205,0),RANK(J6,$J$6:$J$205,1)))</f>
        <v>0</v>
      </c>
    </row>
    <row r="7" customFormat="false" ht="21.75" hidden="false" customHeight="true" outlineLevel="0" collapsed="false">
      <c r="A7" s="11" t="s">
        <v>86</v>
      </c>
      <c r="B7" s="11" t="s">
        <v>54</v>
      </c>
      <c r="C7" s="11" t="s">
        <v>87</v>
      </c>
      <c r="D7" s="11" t="s">
        <v>88</v>
      </c>
      <c r="J7" s="0" t="n">
        <f aca="false">IFERROR(INDEX(Submissions!C7:N7,MATCH(H3,{"Jan","Feb","Mar","Apr","May","Jun","Jul","Aug","Sep","Oct","Nov","Dec"},0)),"")</f>
        <v>0</v>
      </c>
      <c r="K7" s="0" t="str">
        <f aca="false">Submissions!B7</f>
        <v>SolarSphinx</v>
      </c>
      <c r="L7" s="0" t="n">
        <f aca="false">IF(OR(J7="",K7=""),0,IF(INDEX({TRUE,TRUE,TRUE,TRUE,TRUE,TRUE,FALSE,TRUE,TRUE,TRUE,TRUE,TRUE},MATCH(H3,{"Jan","Feb","Mar","Apr","May","Jun","Jul","Aug","Sep","Oct","Nov","Dec"},0)),RANK(J7,$J$6:$J$205,0),RANK(J7,$J$6:$J$205,1)))</f>
        <v>0</v>
      </c>
    </row>
    <row r="8" customFormat="false" ht="15" hidden="false" customHeight="false" outlineLevel="0" collapsed="false">
      <c r="A8" s="27" t="n">
        <v>1</v>
      </c>
      <c r="B8" s="28" t="str">
        <f aca="false">IFERROR(INDEX($K$6:$K$205,MATCH(1,$L$6:$L$205,0)),"")</f>
        <v/>
      </c>
      <c r="C8" s="29" t="str">
        <f aca="false">IFERROR(INDEX($J$6:$J$205,MATCH(1,$L$6:$L$205,0)),"")</f>
        <v/>
      </c>
      <c r="D8" s="27" t="str">
        <f aca="false">IF(B8="","",100)</f>
        <v/>
      </c>
      <c r="J8" s="0" t="n">
        <f aca="false">IFERROR(INDEX(Submissions!C8:N8,MATCH(H3,{"Jan","Feb","Mar","Apr","May","Jun","Jul","Aug","Sep","Oct","Nov","Dec"},0)),"")</f>
        <v>0</v>
      </c>
      <c r="K8" s="0" t="str">
        <f aca="false">Submissions!B8</f>
        <v>PeakPhoenix</v>
      </c>
      <c r="L8" s="0" t="n">
        <f aca="false">IF(OR(J8="",K8=""),0,IF(INDEX({TRUE,TRUE,TRUE,TRUE,TRUE,TRUE,FALSE,TRUE,TRUE,TRUE,TRUE,TRUE},MATCH(H3,{"Jan","Feb","Mar","Apr","May","Jun","Jul","Aug","Sep","Oct","Nov","Dec"},0)),RANK(J8,$J$6:$J$205,0),RANK(J8,$J$6:$J$205,1)))</f>
        <v>0</v>
      </c>
    </row>
    <row r="9" customFormat="false" ht="15" hidden="false" customHeight="false" outlineLevel="0" collapsed="false">
      <c r="A9" s="30" t="n">
        <v>2</v>
      </c>
      <c r="B9" s="31" t="str">
        <f aca="false">IFERROR(INDEX($K$6:$K$205,MATCH(2,$L$6:$L$205,0)),"")</f>
        <v/>
      </c>
      <c r="C9" s="32" t="str">
        <f aca="false">IFERROR(INDEX($J$6:$J$205,MATCH(2,$L$6:$L$205,0)),"")</f>
        <v/>
      </c>
      <c r="D9" s="33" t="str">
        <f aca="false">IF(B9="","",80)</f>
        <v/>
      </c>
      <c r="J9" s="0" t="n">
        <f aca="false">IFERROR(INDEX(Submissions!C9:N9,MATCH(H3,{"Jan","Feb","Mar","Apr","May","Jun","Jul","Aug","Sep","Oct","Nov","Dec"},0)),"")</f>
        <v>0</v>
      </c>
      <c r="K9" s="0" t="str">
        <f aca="false">Submissions!B9</f>
        <v/>
      </c>
      <c r="L9" s="0" t="n">
        <f aca="false">IF(OR(J9="",K9=""),0,IF(INDEX({TRUE,TRUE,TRUE,TRUE,TRUE,TRUE,FALSE,TRUE,TRUE,TRUE,TRUE,TRUE},MATCH(H3,{"Jan","Feb","Mar","Apr","May","Jun","Jul","Aug","Sep","Oct","Nov","Dec"},0)),RANK(J9,$J$6:$J$205,0),RANK(J9,$J$6:$J$205,1)))</f>
        <v>0</v>
      </c>
    </row>
    <row r="10" customFormat="false" ht="15" hidden="false" customHeight="false" outlineLevel="0" collapsed="false">
      <c r="A10" s="34" t="n">
        <v>3</v>
      </c>
      <c r="B10" s="35" t="str">
        <f aca="false">IFERROR(INDEX($K$6:$K$205,MATCH(3,$L$6:$L$205,0)),"")</f>
        <v/>
      </c>
      <c r="C10" s="36" t="str">
        <f aca="false">IFERROR(INDEX($J$6:$J$205,MATCH(3,$L$6:$L$205,0)),"")</f>
        <v/>
      </c>
      <c r="D10" s="37" t="str">
        <f aca="false">IF(B10="","",65)</f>
        <v/>
      </c>
      <c r="J10" s="0" t="n">
        <f aca="false">IFERROR(INDEX(Submissions!C10:N10,MATCH(H3,{"Jan","Feb","Mar","Apr","May","Jun","Jul","Aug","Sep","Oct","Nov","Dec"},0)),"")</f>
        <v>0</v>
      </c>
      <c r="K10" s="0" t="str">
        <f aca="false">Submissions!B10</f>
        <v/>
      </c>
      <c r="L10" s="0" t="n">
        <f aca="false">IF(OR(J10="",K10=""),0,IF(INDEX({TRUE,TRUE,TRUE,TRUE,TRUE,TRUE,FALSE,TRUE,TRUE,TRUE,TRUE,TRUE},MATCH(H3,{"Jan","Feb","Mar","Apr","May","Jun","Jul","Aug","Sep","Oct","Nov","Dec"},0)),RANK(J10,$J$6:$J$205,0),RANK(J10,$J$6:$J$205,1)))</f>
        <v>0</v>
      </c>
    </row>
    <row r="11" customFormat="false" ht="15" hidden="false" customHeight="false" outlineLevel="0" collapsed="false">
      <c r="A11" s="30" t="n">
        <v>4</v>
      </c>
      <c r="B11" s="31" t="str">
        <f aca="false">IFERROR(INDEX($K$6:$K$205,MATCH(4,$L$6:$L$205,0)),"")</f>
        <v/>
      </c>
      <c r="C11" s="32" t="str">
        <f aca="false">IFERROR(INDEX($J$6:$J$205,MATCH(4,$L$6:$L$205,0)),"")</f>
        <v/>
      </c>
      <c r="D11" s="33" t="str">
        <f aca="false">IF(B11="","",50)</f>
        <v/>
      </c>
      <c r="J11" s="0" t="n">
        <f aca="false">IFERROR(INDEX(Submissions!C11:N11,MATCH(H3,{"Jan","Feb","Mar","Apr","May","Jun","Jul","Aug","Sep","Oct","Nov","Dec"},0)),"")</f>
        <v>0</v>
      </c>
      <c r="K11" s="0" t="str">
        <f aca="false">Submissions!B11</f>
        <v/>
      </c>
      <c r="L11" s="0" t="n">
        <f aca="false">IF(OR(J11="",K11=""),0,IF(INDEX({TRUE,TRUE,TRUE,TRUE,TRUE,TRUE,FALSE,TRUE,TRUE,TRUE,TRUE,TRUE},MATCH(H3,{"Jan","Feb","Mar","Apr","May","Jun","Jul","Aug","Sep","Oct","Nov","Dec"},0)),RANK(J11,$J$6:$J$205,0),RANK(J11,$J$6:$J$205,1)))</f>
        <v>0</v>
      </c>
    </row>
    <row r="12" customFormat="false" ht="15" hidden="false" customHeight="false" outlineLevel="0" collapsed="false">
      <c r="A12" s="34" t="n">
        <v>5</v>
      </c>
      <c r="B12" s="35" t="str">
        <f aca="false">IFERROR(INDEX($K$6:$K$205,MATCH(5,$L$6:$L$205,0)),"")</f>
        <v/>
      </c>
      <c r="C12" s="36" t="str">
        <f aca="false">IFERROR(INDEX($J$6:$J$205,MATCH(5,$L$6:$L$205,0)),"")</f>
        <v/>
      </c>
      <c r="D12" s="37" t="str">
        <f aca="false">IF(B12="","",40)</f>
        <v/>
      </c>
      <c r="J12" s="0" t="n">
        <f aca="false">IFERROR(INDEX(Submissions!C12:N12,MATCH(H3,{"Jan","Feb","Mar","Apr","May","Jun","Jul","Aug","Sep","Oct","Nov","Dec"},0)),"")</f>
        <v>0</v>
      </c>
      <c r="K12" s="0" t="str">
        <f aca="false">Submissions!B12</f>
        <v/>
      </c>
      <c r="L12" s="0" t="n">
        <f aca="false">IF(OR(J12="",K12=""),0,IF(INDEX({TRUE,TRUE,TRUE,TRUE,TRUE,TRUE,FALSE,TRUE,TRUE,TRUE,TRUE,TRUE},MATCH(H3,{"Jan","Feb","Mar","Apr","May","Jun","Jul","Aug","Sep","Oct","Nov","Dec"},0)),RANK(J12,$J$6:$J$205,0),RANK(J12,$J$6:$J$205,1)))</f>
        <v>0</v>
      </c>
    </row>
    <row r="13" customFormat="false" ht="15" hidden="false" customHeight="false" outlineLevel="0" collapsed="false">
      <c r="A13" s="30" t="n">
        <v>6</v>
      </c>
      <c r="B13" s="31" t="str">
        <f aca="false">IFERROR(INDEX($K$6:$K$205,MATCH(6,$L$6:$L$205,0)),"")</f>
        <v/>
      </c>
      <c r="C13" s="32" t="str">
        <f aca="false">IFERROR(INDEX($J$6:$J$205,MATCH(6,$L$6:$L$205,0)),"")</f>
        <v/>
      </c>
      <c r="D13" s="33" t="str">
        <f aca="false">IF(B13="","",32)</f>
        <v/>
      </c>
      <c r="J13" s="0" t="n">
        <f aca="false">IFERROR(INDEX(Submissions!C13:N13,MATCH(H3,{"Jan","Feb","Mar","Apr","May","Jun","Jul","Aug","Sep","Oct","Nov","Dec"},0)),"")</f>
        <v>0</v>
      </c>
      <c r="K13" s="0" t="str">
        <f aca="false">Submissions!B13</f>
        <v/>
      </c>
      <c r="L13" s="0" t="n">
        <f aca="false">IF(OR(J13="",K13=""),0,IF(INDEX({TRUE,TRUE,TRUE,TRUE,TRUE,TRUE,FALSE,TRUE,TRUE,TRUE,TRUE,TRUE},MATCH(H3,{"Jan","Feb","Mar","Apr","May","Jun","Jul","Aug","Sep","Oct","Nov","Dec"},0)),RANK(J13,$J$6:$J$205,0),RANK(J13,$J$6:$J$205,1)))</f>
        <v>0</v>
      </c>
    </row>
    <row r="14" customFormat="false" ht="15" hidden="false" customHeight="false" outlineLevel="0" collapsed="false">
      <c r="A14" s="34" t="n">
        <v>7</v>
      </c>
      <c r="B14" s="35" t="str">
        <f aca="false">IFERROR(INDEX($K$6:$K$205,MATCH(7,$L$6:$L$205,0)),"")</f>
        <v/>
      </c>
      <c r="C14" s="36" t="str">
        <f aca="false">IFERROR(INDEX($J$6:$J$205,MATCH(7,$L$6:$L$205,0)),"")</f>
        <v/>
      </c>
      <c r="D14" s="37" t="str">
        <f aca="false">IF(B14="","",25)</f>
        <v/>
      </c>
      <c r="J14" s="0" t="n">
        <f aca="false">IFERROR(INDEX(Submissions!C14:N14,MATCH(H3,{"Jan","Feb","Mar","Apr","May","Jun","Jul","Aug","Sep","Oct","Nov","Dec"},0)),"")</f>
        <v>0</v>
      </c>
      <c r="K14" s="0" t="str">
        <f aca="false">Submissions!B14</f>
        <v/>
      </c>
      <c r="L14" s="0" t="n">
        <f aca="false">IF(OR(J14="",K14=""),0,IF(INDEX({TRUE,TRUE,TRUE,TRUE,TRUE,TRUE,FALSE,TRUE,TRUE,TRUE,TRUE,TRUE},MATCH(H3,{"Jan","Feb","Mar","Apr","May","Jun","Jul","Aug","Sep","Oct","Nov","Dec"},0)),RANK(J14,$J$6:$J$205,0),RANK(J14,$J$6:$J$205,1)))</f>
        <v>0</v>
      </c>
    </row>
    <row r="15" customFormat="false" ht="15" hidden="false" customHeight="false" outlineLevel="0" collapsed="false">
      <c r="A15" s="30" t="n">
        <v>8</v>
      </c>
      <c r="B15" s="31" t="str">
        <f aca="false">IFERROR(INDEX($K$6:$K$205,MATCH(8,$L$6:$L$205,0)),"")</f>
        <v/>
      </c>
      <c r="C15" s="32" t="str">
        <f aca="false">IFERROR(INDEX($J$6:$J$205,MATCH(8,$L$6:$L$205,0)),"")</f>
        <v/>
      </c>
      <c r="D15" s="33" t="str">
        <f aca="false">IF(B15="","",20)</f>
        <v/>
      </c>
      <c r="J15" s="0" t="n">
        <f aca="false">IFERROR(INDEX(Submissions!C15:N15,MATCH(H3,{"Jan","Feb","Mar","Apr","May","Jun","Jul","Aug","Sep","Oct","Nov","Dec"},0)),"")</f>
        <v>0</v>
      </c>
      <c r="K15" s="0" t="str">
        <f aca="false">Submissions!B15</f>
        <v/>
      </c>
      <c r="L15" s="0" t="n">
        <f aca="false">IF(OR(J15="",K15=""),0,IF(INDEX({TRUE,TRUE,TRUE,TRUE,TRUE,TRUE,FALSE,TRUE,TRUE,TRUE,TRUE,TRUE},MATCH(H3,{"Jan","Feb","Mar","Apr","May","Jun","Jul","Aug","Sep","Oct","Nov","Dec"},0)),RANK(J15,$J$6:$J$205,0),RANK(J15,$J$6:$J$205,1)))</f>
        <v>0</v>
      </c>
    </row>
    <row r="16" customFormat="false" ht="15" hidden="false" customHeight="false" outlineLevel="0" collapsed="false">
      <c r="A16" s="34" t="n">
        <v>9</v>
      </c>
      <c r="B16" s="35" t="str">
        <f aca="false">IFERROR(INDEX($K$6:$K$205,MATCH(9,$L$6:$L$205,0)),"")</f>
        <v/>
      </c>
      <c r="C16" s="36" t="str">
        <f aca="false">IFERROR(INDEX($J$6:$J$205,MATCH(9,$L$6:$L$205,0)),"")</f>
        <v/>
      </c>
      <c r="D16" s="37" t="str">
        <f aca="false">IF(B16="","",16)</f>
        <v/>
      </c>
      <c r="J16" s="0" t="n">
        <f aca="false">IFERROR(INDEX(Submissions!C16:N16,MATCH(H3,{"Jan","Feb","Mar","Apr","May","Jun","Jul","Aug","Sep","Oct","Nov","Dec"},0)),"")</f>
        <v>0</v>
      </c>
      <c r="K16" s="0" t="str">
        <f aca="false">Submissions!B16</f>
        <v/>
      </c>
      <c r="L16" s="0" t="n">
        <f aca="false">IF(OR(J16="",K16=""),0,IF(INDEX({TRUE,TRUE,TRUE,TRUE,TRUE,TRUE,FALSE,TRUE,TRUE,TRUE,TRUE,TRUE},MATCH(H3,{"Jan","Feb","Mar","Apr","May","Jun","Jul","Aug","Sep","Oct","Nov","Dec"},0)),RANK(J16,$J$6:$J$205,0),RANK(J16,$J$6:$J$205,1)))</f>
        <v>0</v>
      </c>
    </row>
    <row r="17" customFormat="false" ht="15" hidden="false" customHeight="false" outlineLevel="0" collapsed="false">
      <c r="A17" s="30" t="n">
        <v>10</v>
      </c>
      <c r="B17" s="31" t="str">
        <f aca="false">IFERROR(INDEX($K$6:$K$205,MATCH(10,$L$6:$L$205,0)),"")</f>
        <v/>
      </c>
      <c r="C17" s="32" t="str">
        <f aca="false">IFERROR(INDEX($J$6:$J$205,MATCH(10,$L$6:$L$205,0)),"")</f>
        <v/>
      </c>
      <c r="D17" s="33" t="str">
        <f aca="false">IF(B17="","",12)</f>
        <v/>
      </c>
      <c r="J17" s="0" t="n">
        <f aca="false">IFERROR(INDEX(Submissions!C17:N17,MATCH(H3,{"Jan","Feb","Mar","Apr","May","Jun","Jul","Aug","Sep","Oct","Nov","Dec"},0)),"")</f>
        <v>0</v>
      </c>
      <c r="K17" s="0" t="str">
        <f aca="false">Submissions!B17</f>
        <v/>
      </c>
      <c r="L17" s="0" t="n">
        <f aca="false">IF(OR(J17="",K17=""),0,IF(INDEX({TRUE,TRUE,TRUE,TRUE,TRUE,TRUE,FALSE,TRUE,TRUE,TRUE,TRUE,TRUE},MATCH(H3,{"Jan","Feb","Mar","Apr","May","Jun","Jul","Aug","Sep","Oct","Nov","Dec"},0)),RANK(J17,$J$6:$J$205,0),RANK(J17,$J$6:$J$205,1)))</f>
        <v>0</v>
      </c>
    </row>
    <row r="18" customFormat="false" ht="15" hidden="false" customHeight="false" outlineLevel="0" collapsed="false">
      <c r="A18" s="34" t="n">
        <v>11</v>
      </c>
      <c r="B18" s="35" t="str">
        <f aca="false">IFERROR(INDEX($K$6:$K$205,MATCH(11,$L$6:$L$205,0)),"")</f>
        <v/>
      </c>
      <c r="C18" s="36" t="str">
        <f aca="false">IFERROR(INDEX($J$6:$J$205,MATCH(11,$L$6:$L$205,0)),"")</f>
        <v/>
      </c>
      <c r="D18" s="37" t="str">
        <f aca="false">IF(B18="","",9)</f>
        <v/>
      </c>
      <c r="J18" s="0" t="n">
        <f aca="false">IFERROR(INDEX(Submissions!C18:N18,MATCH(H3,{"Jan","Feb","Mar","Apr","May","Jun","Jul","Aug","Sep","Oct","Nov","Dec"},0)),"")</f>
        <v>0</v>
      </c>
      <c r="K18" s="0" t="str">
        <f aca="false">Submissions!B18</f>
        <v/>
      </c>
      <c r="L18" s="0" t="n">
        <f aca="false">IF(OR(J18="",K18=""),0,IF(INDEX({TRUE,TRUE,TRUE,TRUE,TRUE,TRUE,FALSE,TRUE,TRUE,TRUE,TRUE,TRUE},MATCH(H3,{"Jan","Feb","Mar","Apr","May","Jun","Jul","Aug","Sep","Oct","Nov","Dec"},0)),RANK(J18,$J$6:$J$205,0),RANK(J18,$J$6:$J$205,1)))</f>
        <v>0</v>
      </c>
    </row>
    <row r="19" customFormat="false" ht="15" hidden="false" customHeight="false" outlineLevel="0" collapsed="false">
      <c r="A19" s="30" t="n">
        <v>12</v>
      </c>
      <c r="B19" s="31" t="str">
        <f aca="false">IFERROR(INDEX($K$6:$K$205,MATCH(12,$L$6:$L$205,0)),"")</f>
        <v/>
      </c>
      <c r="C19" s="32" t="str">
        <f aca="false">IFERROR(INDEX($J$6:$J$205,MATCH(12,$L$6:$L$205,0)),"")</f>
        <v/>
      </c>
      <c r="D19" s="33" t="str">
        <f aca="false">IF(B19="","",7)</f>
        <v/>
      </c>
      <c r="J19" s="0" t="n">
        <f aca="false">IFERROR(INDEX(Submissions!C19:N19,MATCH(H3,{"Jan","Feb","Mar","Apr","May","Jun","Jul","Aug","Sep","Oct","Nov","Dec"},0)),"")</f>
        <v>0</v>
      </c>
      <c r="K19" s="0" t="str">
        <f aca="false">Submissions!B19</f>
        <v/>
      </c>
      <c r="L19" s="0" t="n">
        <f aca="false">IF(OR(J19="",K19=""),0,IF(INDEX({TRUE,TRUE,TRUE,TRUE,TRUE,TRUE,FALSE,TRUE,TRUE,TRUE,TRUE,TRUE},MATCH(H3,{"Jan","Feb","Mar","Apr","May","Jun","Jul","Aug","Sep","Oct","Nov","Dec"},0)),RANK(J19,$J$6:$J$205,0),RANK(J19,$J$6:$J$205,1)))</f>
        <v>0</v>
      </c>
    </row>
    <row r="20" customFormat="false" ht="15" hidden="false" customHeight="false" outlineLevel="0" collapsed="false">
      <c r="A20" s="34" t="n">
        <v>13</v>
      </c>
      <c r="B20" s="35" t="str">
        <f aca="false">IFERROR(INDEX($K$6:$K$205,MATCH(13,$L$6:$L$205,0)),"")</f>
        <v/>
      </c>
      <c r="C20" s="36" t="str">
        <f aca="false">IFERROR(INDEX($J$6:$J$205,MATCH(13,$L$6:$L$205,0)),"")</f>
        <v/>
      </c>
      <c r="D20" s="37" t="str">
        <f aca="false">IF(B20="","",5)</f>
        <v/>
      </c>
      <c r="J20" s="0" t="n">
        <f aca="false">IFERROR(INDEX(Submissions!C20:N20,MATCH(H3,{"Jan","Feb","Mar","Apr","May","Jun","Jul","Aug","Sep","Oct","Nov","Dec"},0)),"")</f>
        <v>0</v>
      </c>
      <c r="K20" s="0" t="str">
        <f aca="false">Submissions!B20</f>
        <v/>
      </c>
      <c r="L20" s="0" t="n">
        <f aca="false">IF(OR(J20="",K20=""),0,IF(INDEX({TRUE,TRUE,TRUE,TRUE,TRUE,TRUE,FALSE,TRUE,TRUE,TRUE,TRUE,TRUE},MATCH(H3,{"Jan","Feb","Mar","Apr","May","Jun","Jul","Aug","Sep","Oct","Nov","Dec"},0)),RANK(J20,$J$6:$J$205,0),RANK(J20,$J$6:$J$205,1)))</f>
        <v>0</v>
      </c>
    </row>
    <row r="21" customFormat="false" ht="15" hidden="false" customHeight="false" outlineLevel="0" collapsed="false">
      <c r="A21" s="30" t="n">
        <v>14</v>
      </c>
      <c r="B21" s="31" t="str">
        <f aca="false">IFERROR(INDEX($K$6:$K$205,MATCH(14,$L$6:$L$205,0)),"")</f>
        <v/>
      </c>
      <c r="C21" s="32" t="str">
        <f aca="false">IFERROR(INDEX($J$6:$J$205,MATCH(14,$L$6:$L$205,0)),"")</f>
        <v/>
      </c>
      <c r="D21" s="33" t="str">
        <f aca="false">IF(B21="","",4)</f>
        <v/>
      </c>
      <c r="J21" s="0" t="n">
        <f aca="false">IFERROR(INDEX(Submissions!C21:N21,MATCH(H3,{"Jan","Feb","Mar","Apr","May","Jun","Jul","Aug","Sep","Oct","Nov","Dec"},0)),"")</f>
        <v>0</v>
      </c>
      <c r="K21" s="0" t="str">
        <f aca="false">Submissions!B21</f>
        <v/>
      </c>
      <c r="L21" s="0" t="n">
        <f aca="false">IF(OR(J21="",K21=""),0,IF(INDEX({TRUE,TRUE,TRUE,TRUE,TRUE,TRUE,FALSE,TRUE,TRUE,TRUE,TRUE,TRUE},MATCH(H3,{"Jan","Feb","Mar","Apr","May","Jun","Jul","Aug","Sep","Oct","Nov","Dec"},0)),RANK(J21,$J$6:$J$205,0),RANK(J21,$J$6:$J$205,1)))</f>
        <v>0</v>
      </c>
    </row>
    <row r="22" customFormat="false" ht="15" hidden="false" customHeight="false" outlineLevel="0" collapsed="false">
      <c r="A22" s="34" t="n">
        <v>15</v>
      </c>
      <c r="B22" s="35" t="str">
        <f aca="false">IFERROR(INDEX($K$6:$K$205,MATCH(15,$L$6:$L$205,0)),"")</f>
        <v/>
      </c>
      <c r="C22" s="36" t="str">
        <f aca="false">IFERROR(INDEX($J$6:$J$205,MATCH(15,$L$6:$L$205,0)),"")</f>
        <v/>
      </c>
      <c r="D22" s="37" t="str">
        <f aca="false">IF(B22="","",3)</f>
        <v/>
      </c>
      <c r="J22" s="0" t="n">
        <f aca="false">IFERROR(INDEX(Submissions!C22:N22,MATCH(H3,{"Jan","Feb","Mar","Apr","May","Jun","Jul","Aug","Sep","Oct","Nov","Dec"},0)),"")</f>
        <v>0</v>
      </c>
      <c r="K22" s="0" t="str">
        <f aca="false">Submissions!B22</f>
        <v/>
      </c>
      <c r="L22" s="0" t="n">
        <f aca="false">IF(OR(J22="",K22=""),0,IF(INDEX({TRUE,TRUE,TRUE,TRUE,TRUE,TRUE,FALSE,TRUE,TRUE,TRUE,TRUE,TRUE},MATCH(H3,{"Jan","Feb","Mar","Apr","May","Jun","Jul","Aug","Sep","Oct","Nov","Dec"},0)),RANK(J22,$J$6:$J$205,0),RANK(J22,$J$6:$J$205,1)))</f>
        <v>0</v>
      </c>
    </row>
    <row r="23" customFormat="false" ht="15" hidden="false" customHeight="false" outlineLevel="0" collapsed="false">
      <c r="A23" s="30" t="n">
        <v>16</v>
      </c>
      <c r="B23" s="31" t="str">
        <f aca="false">IFERROR(INDEX($K$6:$K$205,MATCH(16,$L$6:$L$205,0)),"")</f>
        <v/>
      </c>
      <c r="C23" s="32" t="str">
        <f aca="false">IFERROR(INDEX($J$6:$J$205,MATCH(16,$L$6:$L$205,0)),"")</f>
        <v/>
      </c>
      <c r="D23" s="33" t="str">
        <f aca="false">IF(B23="","",2)</f>
        <v/>
      </c>
      <c r="J23" s="0" t="n">
        <f aca="false">IFERROR(INDEX(Submissions!C23:N23,MATCH(H3,{"Jan","Feb","Mar","Apr","May","Jun","Jul","Aug","Sep","Oct","Nov","Dec"},0)),"")</f>
        <v>0</v>
      </c>
      <c r="K23" s="0" t="str">
        <f aca="false">Submissions!B23</f>
        <v/>
      </c>
      <c r="L23" s="0" t="n">
        <f aca="false">IF(OR(J23="",K23=""),0,IF(INDEX({TRUE,TRUE,TRUE,TRUE,TRUE,TRUE,FALSE,TRUE,TRUE,TRUE,TRUE,TRUE},MATCH(H3,{"Jan","Feb","Mar","Apr","May","Jun","Jul","Aug","Sep","Oct","Nov","Dec"},0)),RANK(J23,$J$6:$J$205,0),RANK(J23,$J$6:$J$205,1)))</f>
        <v>0</v>
      </c>
    </row>
    <row r="24" customFormat="false" ht="15" hidden="false" customHeight="false" outlineLevel="0" collapsed="false">
      <c r="A24" s="34" t="n">
        <v>17</v>
      </c>
      <c r="B24" s="35" t="str">
        <f aca="false">IFERROR(INDEX($K$6:$K$205,MATCH(17,$L$6:$L$205,0)),"")</f>
        <v/>
      </c>
      <c r="C24" s="36" t="str">
        <f aca="false">IFERROR(INDEX($J$6:$J$205,MATCH(17,$L$6:$L$205,0)),"")</f>
        <v/>
      </c>
      <c r="D24" s="37" t="str">
        <f aca="false">IF(B24="","",1)</f>
        <v/>
      </c>
      <c r="J24" s="0" t="n">
        <f aca="false">IFERROR(INDEX(Submissions!C24:N24,MATCH(H3,{"Jan","Feb","Mar","Apr","May","Jun","Jul","Aug","Sep","Oct","Nov","Dec"},0)),"")</f>
        <v>0</v>
      </c>
      <c r="K24" s="0" t="str">
        <f aca="false">Submissions!B24</f>
        <v/>
      </c>
      <c r="L24" s="0" t="n">
        <f aca="false">IF(OR(J24="",K24=""),0,IF(INDEX({TRUE,TRUE,TRUE,TRUE,TRUE,TRUE,FALSE,TRUE,TRUE,TRUE,TRUE,TRUE},MATCH(H3,{"Jan","Feb","Mar","Apr","May","Jun","Jul","Aug","Sep","Oct","Nov","Dec"},0)),RANK(J24,$J$6:$J$205,0),RANK(J24,$J$6:$J$205,1)))</f>
        <v>0</v>
      </c>
    </row>
    <row r="25" customFormat="false" ht="15" hidden="false" customHeight="false" outlineLevel="0" collapsed="false">
      <c r="A25" s="30" t="n">
        <v>18</v>
      </c>
      <c r="B25" s="31" t="str">
        <f aca="false">IFERROR(INDEX($K$6:$K$205,MATCH(18,$L$6:$L$205,0)),"")</f>
        <v/>
      </c>
      <c r="C25" s="32" t="str">
        <f aca="false">IFERROR(INDEX($J$6:$J$205,MATCH(18,$L$6:$L$205,0)),"")</f>
        <v/>
      </c>
      <c r="D25" s="33" t="str">
        <f aca="false">IF(B25="","",1)</f>
        <v/>
      </c>
      <c r="J25" s="0" t="n">
        <f aca="false">IFERROR(INDEX(Submissions!C25:N25,MATCH(H3,{"Jan","Feb","Mar","Apr","May","Jun","Jul","Aug","Sep","Oct","Nov","Dec"},0)),"")</f>
        <v>0</v>
      </c>
      <c r="K25" s="0" t="str">
        <f aca="false">Submissions!B25</f>
        <v/>
      </c>
      <c r="L25" s="0" t="n">
        <f aca="false">IF(OR(J25="",K25=""),0,IF(INDEX({TRUE,TRUE,TRUE,TRUE,TRUE,TRUE,FALSE,TRUE,TRUE,TRUE,TRUE,TRUE},MATCH(H3,{"Jan","Feb","Mar","Apr","May","Jun","Jul","Aug","Sep","Oct","Nov","Dec"},0)),RANK(J25,$J$6:$J$205,0),RANK(J25,$J$6:$J$205,1)))</f>
        <v>0</v>
      </c>
    </row>
    <row r="26" customFormat="false" ht="15" hidden="false" customHeight="false" outlineLevel="0" collapsed="false">
      <c r="A26" s="34" t="n">
        <v>19</v>
      </c>
      <c r="B26" s="35" t="str">
        <f aca="false">IFERROR(INDEX($K$6:$K$205,MATCH(19,$L$6:$L$205,0)),"")</f>
        <v/>
      </c>
      <c r="C26" s="36" t="str">
        <f aca="false">IFERROR(INDEX($J$6:$J$205,MATCH(19,$L$6:$L$205,0)),"")</f>
        <v/>
      </c>
      <c r="D26" s="37" t="str">
        <f aca="false">IF(B26="","",1)</f>
        <v/>
      </c>
      <c r="J26" s="0" t="n">
        <f aca="false">IFERROR(INDEX(Submissions!C26:N26,MATCH(H3,{"Jan","Feb","Mar","Apr","May","Jun","Jul","Aug","Sep","Oct","Nov","Dec"},0)),"")</f>
        <v>0</v>
      </c>
      <c r="K26" s="0" t="str">
        <f aca="false">Submissions!B26</f>
        <v/>
      </c>
      <c r="L26" s="0" t="n">
        <f aca="false">IF(OR(J26="",K26=""),0,IF(INDEX({TRUE,TRUE,TRUE,TRUE,TRUE,TRUE,FALSE,TRUE,TRUE,TRUE,TRUE,TRUE},MATCH(H3,{"Jan","Feb","Mar","Apr","May","Jun","Jul","Aug","Sep","Oct","Nov","Dec"},0)),RANK(J26,$J$6:$J$205,0),RANK(J26,$J$6:$J$205,1)))</f>
        <v>0</v>
      </c>
    </row>
    <row r="27" customFormat="false" ht="15" hidden="false" customHeight="false" outlineLevel="0" collapsed="false">
      <c r="A27" s="30" t="n">
        <v>20</v>
      </c>
      <c r="B27" s="31" t="str">
        <f aca="false">IFERROR(INDEX($K$6:$K$205,MATCH(20,$L$6:$L$205,0)),"")</f>
        <v/>
      </c>
      <c r="C27" s="32" t="str">
        <f aca="false">IFERROR(INDEX($J$6:$J$205,MATCH(20,$L$6:$L$205,0)),"")</f>
        <v/>
      </c>
      <c r="D27" s="33" t="str">
        <f aca="false">IF(B27="","",1)</f>
        <v/>
      </c>
      <c r="J27" s="0" t="n">
        <f aca="false">IFERROR(INDEX(Submissions!C27:N27,MATCH(H3,{"Jan","Feb","Mar","Apr","May","Jun","Jul","Aug","Sep","Oct","Nov","Dec"},0)),"")</f>
        <v>0</v>
      </c>
      <c r="K27" s="0" t="str">
        <f aca="false">Submissions!B27</f>
        <v/>
      </c>
      <c r="L27" s="0" t="n">
        <f aca="false">IF(OR(J27="",K27=""),0,IF(INDEX({TRUE,TRUE,TRUE,TRUE,TRUE,TRUE,FALSE,TRUE,TRUE,TRUE,TRUE,TRUE},MATCH(H3,{"Jan","Feb","Mar","Apr","May","Jun","Jul","Aug","Sep","Oct","Nov","Dec"},0)),RANK(J27,$J$6:$J$205,0),RANK(J27,$J$6:$J$205,1)))</f>
        <v>0</v>
      </c>
    </row>
    <row r="28" customFormat="false" ht="15" hidden="false" customHeight="false" outlineLevel="0" collapsed="false">
      <c r="A28" s="34" t="n">
        <v>21</v>
      </c>
      <c r="B28" s="35" t="str">
        <f aca="false">IFERROR(INDEX($K$6:$K$205,MATCH(21,$L$6:$L$205,0)),"")</f>
        <v/>
      </c>
      <c r="C28" s="36" t="str">
        <f aca="false">IFERROR(INDEX($J$6:$J$205,MATCH(21,$L$6:$L$205,0)),"")</f>
        <v/>
      </c>
      <c r="D28" s="37" t="str">
        <f aca="false">IF(B28="","",1)</f>
        <v/>
      </c>
      <c r="J28" s="0" t="n">
        <f aca="false">IFERROR(INDEX(Submissions!C28:N28,MATCH(H3,{"Jan","Feb","Mar","Apr","May","Jun","Jul","Aug","Sep","Oct","Nov","Dec"},0)),"")</f>
        <v>0</v>
      </c>
      <c r="K28" s="0" t="str">
        <f aca="false">Submissions!B28</f>
        <v/>
      </c>
      <c r="L28" s="0" t="n">
        <f aca="false">IF(OR(J28="",K28=""),0,IF(INDEX({TRUE,TRUE,TRUE,TRUE,TRUE,TRUE,FALSE,TRUE,TRUE,TRUE,TRUE,TRUE},MATCH(H3,{"Jan","Feb","Mar","Apr","May","Jun","Jul","Aug","Sep","Oct","Nov","Dec"},0)),RANK(J28,$J$6:$J$205,0),RANK(J28,$J$6:$J$205,1)))</f>
        <v>0</v>
      </c>
    </row>
    <row r="29" customFormat="false" ht="15" hidden="false" customHeight="false" outlineLevel="0" collapsed="false">
      <c r="A29" s="30" t="n">
        <v>22</v>
      </c>
      <c r="B29" s="31" t="str">
        <f aca="false">IFERROR(INDEX($K$6:$K$205,MATCH(22,$L$6:$L$205,0)),"")</f>
        <v/>
      </c>
      <c r="C29" s="32" t="str">
        <f aca="false">IFERROR(INDEX($J$6:$J$205,MATCH(22,$L$6:$L$205,0)),"")</f>
        <v/>
      </c>
      <c r="D29" s="33" t="str">
        <f aca="false">IF(B29="","",1)</f>
        <v/>
      </c>
      <c r="J29" s="0" t="n">
        <f aca="false">IFERROR(INDEX(Submissions!C29:N29,MATCH(H3,{"Jan","Feb","Mar","Apr","May","Jun","Jul","Aug","Sep","Oct","Nov","Dec"},0)),"")</f>
        <v>0</v>
      </c>
      <c r="K29" s="0" t="str">
        <f aca="false">Submissions!B29</f>
        <v/>
      </c>
      <c r="L29" s="0" t="n">
        <f aca="false">IF(OR(J29="",K29=""),0,IF(INDEX({TRUE,TRUE,TRUE,TRUE,TRUE,TRUE,FALSE,TRUE,TRUE,TRUE,TRUE,TRUE},MATCH(H3,{"Jan","Feb","Mar","Apr","May","Jun","Jul","Aug","Sep","Oct","Nov","Dec"},0)),RANK(J29,$J$6:$J$205,0),RANK(J29,$J$6:$J$205,1)))</f>
        <v>0</v>
      </c>
    </row>
    <row r="30" customFormat="false" ht="15" hidden="false" customHeight="false" outlineLevel="0" collapsed="false">
      <c r="A30" s="34" t="n">
        <v>23</v>
      </c>
      <c r="B30" s="35" t="str">
        <f aca="false">IFERROR(INDEX($K$6:$K$205,MATCH(23,$L$6:$L$205,0)),"")</f>
        <v/>
      </c>
      <c r="C30" s="36" t="str">
        <f aca="false">IFERROR(INDEX($J$6:$J$205,MATCH(23,$L$6:$L$205,0)),"")</f>
        <v/>
      </c>
      <c r="D30" s="37" t="str">
        <f aca="false">IF(B30="","",1)</f>
        <v/>
      </c>
      <c r="J30" s="0" t="n">
        <f aca="false">IFERROR(INDEX(Submissions!C30:N30,MATCH(H3,{"Jan","Feb","Mar","Apr","May","Jun","Jul","Aug","Sep","Oct","Nov","Dec"},0)),"")</f>
        <v>0</v>
      </c>
      <c r="K30" s="0" t="str">
        <f aca="false">Submissions!B30</f>
        <v/>
      </c>
      <c r="L30" s="0" t="n">
        <f aca="false">IF(OR(J30="",K30=""),0,IF(INDEX({TRUE,TRUE,TRUE,TRUE,TRUE,TRUE,FALSE,TRUE,TRUE,TRUE,TRUE,TRUE},MATCH(H3,{"Jan","Feb","Mar","Apr","May","Jun","Jul","Aug","Sep","Oct","Nov","Dec"},0)),RANK(J30,$J$6:$J$205,0),RANK(J30,$J$6:$J$205,1)))</f>
        <v>0</v>
      </c>
    </row>
    <row r="31" customFormat="false" ht="15" hidden="false" customHeight="false" outlineLevel="0" collapsed="false">
      <c r="A31" s="30" t="n">
        <v>24</v>
      </c>
      <c r="B31" s="31" t="str">
        <f aca="false">IFERROR(INDEX($K$6:$K$205,MATCH(24,$L$6:$L$205,0)),"")</f>
        <v/>
      </c>
      <c r="C31" s="32" t="str">
        <f aca="false">IFERROR(INDEX($J$6:$J$205,MATCH(24,$L$6:$L$205,0)),"")</f>
        <v/>
      </c>
      <c r="D31" s="33" t="str">
        <f aca="false">IF(B31="","",1)</f>
        <v/>
      </c>
      <c r="J31" s="0" t="n">
        <f aca="false">IFERROR(INDEX(Submissions!C31:N31,MATCH(H3,{"Jan","Feb","Mar","Apr","May","Jun","Jul","Aug","Sep","Oct","Nov","Dec"},0)),"")</f>
        <v>0</v>
      </c>
      <c r="K31" s="0" t="str">
        <f aca="false">Submissions!B31</f>
        <v/>
      </c>
      <c r="L31" s="0" t="n">
        <f aca="false">IF(OR(J31="",K31=""),0,IF(INDEX({TRUE,TRUE,TRUE,TRUE,TRUE,TRUE,FALSE,TRUE,TRUE,TRUE,TRUE,TRUE},MATCH(H3,{"Jan","Feb","Mar","Apr","May","Jun","Jul","Aug","Sep","Oct","Nov","Dec"},0)),RANK(J31,$J$6:$J$205,0),RANK(J31,$J$6:$J$205,1)))</f>
        <v>0</v>
      </c>
    </row>
    <row r="32" customFormat="false" ht="15" hidden="false" customHeight="false" outlineLevel="0" collapsed="false">
      <c r="A32" s="34" t="n">
        <v>25</v>
      </c>
      <c r="B32" s="35" t="str">
        <f aca="false">IFERROR(INDEX($K$6:$K$205,MATCH(25,$L$6:$L$205,0)),"")</f>
        <v/>
      </c>
      <c r="C32" s="36" t="str">
        <f aca="false">IFERROR(INDEX($J$6:$J$205,MATCH(25,$L$6:$L$205,0)),"")</f>
        <v/>
      </c>
      <c r="D32" s="37" t="str">
        <f aca="false">IF(B32="","",1)</f>
        <v/>
      </c>
      <c r="J32" s="0" t="n">
        <f aca="false">IFERROR(INDEX(Submissions!C32:N32,MATCH(H3,{"Jan","Feb","Mar","Apr","May","Jun","Jul","Aug","Sep","Oct","Nov","Dec"},0)),"")</f>
        <v>0</v>
      </c>
      <c r="K32" s="0" t="str">
        <f aca="false">Submissions!B32</f>
        <v/>
      </c>
      <c r="L32" s="0" t="n">
        <f aca="false">IF(OR(J32="",K32=""),0,IF(INDEX({TRUE,TRUE,TRUE,TRUE,TRUE,TRUE,FALSE,TRUE,TRUE,TRUE,TRUE,TRUE},MATCH(H3,{"Jan","Feb","Mar","Apr","May","Jun","Jul","Aug","Sep","Oct","Nov","Dec"},0)),RANK(J32,$J$6:$J$205,0),RANK(J32,$J$6:$J$205,1)))</f>
        <v>0</v>
      </c>
    </row>
    <row r="33" customFormat="false" ht="15" hidden="false" customHeight="false" outlineLevel="0" collapsed="false">
      <c r="J33" s="0" t="n">
        <f aca="false">IFERROR(INDEX(Submissions!C33:N33,MATCH(H3,{"Jan","Feb","Mar","Apr","May","Jun","Jul","Aug","Sep","Oct","Nov","Dec"},0)),"")</f>
        <v>0</v>
      </c>
      <c r="K33" s="0" t="str">
        <f aca="false">Submissions!B33</f>
        <v/>
      </c>
      <c r="L33" s="0" t="n">
        <f aca="false">IF(OR(J33="",K33=""),0,IF(INDEX({TRUE,TRUE,TRUE,TRUE,TRUE,TRUE,FALSE,TRUE,TRUE,TRUE,TRUE,TRUE},MATCH(H3,{"Jan","Feb","Mar","Apr","May","Jun","Jul","Aug","Sep","Oct","Nov","Dec"},0)),RANK(J33,$J$6:$J$205,0),RANK(J33,$J$6:$J$205,1)))</f>
        <v>0</v>
      </c>
    </row>
    <row r="34" customFormat="false" ht="15" hidden="false" customHeight="false" outlineLevel="0" collapsed="false">
      <c r="J34" s="0" t="n">
        <f aca="false">IFERROR(INDEX(Submissions!C34:N34,MATCH(H3,{"Jan","Feb","Mar","Apr","May","Jun","Jul","Aug","Sep","Oct","Nov","Dec"},0)),"")</f>
        <v>0</v>
      </c>
      <c r="K34" s="0" t="str">
        <f aca="false">Submissions!B34</f>
        <v/>
      </c>
      <c r="L34" s="0" t="n">
        <f aca="false">IF(OR(J34="",K34=""),0,IF(INDEX({TRUE,TRUE,TRUE,TRUE,TRUE,TRUE,FALSE,TRUE,TRUE,TRUE,TRUE,TRUE},MATCH(H3,{"Jan","Feb","Mar","Apr","May","Jun","Jul","Aug","Sep","Oct","Nov","Dec"},0)),RANK(J34,$J$6:$J$205,0),RANK(J34,$J$6:$J$205,1)))</f>
        <v>0</v>
      </c>
    </row>
    <row r="35" customFormat="false" ht="15" hidden="false" customHeight="false" outlineLevel="0" collapsed="false">
      <c r="A35" s="38" t="s">
        <v>89</v>
      </c>
      <c r="B35" s="38"/>
      <c r="C35" s="38"/>
      <c r="D35" s="38"/>
      <c r="E35" s="38"/>
      <c r="F35" s="38"/>
      <c r="G35" s="38"/>
      <c r="H35" s="38"/>
      <c r="J35" s="0" t="n">
        <f aca="false">IFERROR(INDEX(Submissions!C35:N35,MATCH(H3,{"Jan","Feb","Mar","Apr","May","Jun","Jul","Aug","Sep","Oct","Nov","Dec"},0)),"")</f>
        <v>0</v>
      </c>
      <c r="K35" s="0" t="str">
        <f aca="false">Submissions!B35</f>
        <v/>
      </c>
      <c r="L35" s="0" t="n">
        <f aca="false">IF(OR(J35="",K35=""),0,IF(INDEX({TRUE,TRUE,TRUE,TRUE,TRUE,TRUE,FALSE,TRUE,TRUE,TRUE,TRUE,TRUE},MATCH(H3,{"Jan","Feb","Mar","Apr","May","Jun","Jul","Aug","Sep","Oct","Nov","Dec"},0)),RANK(J35,$J$6:$J$205,0),RANK(J35,$J$6:$J$205,1)))</f>
        <v>0</v>
      </c>
    </row>
    <row r="36" customFormat="false" ht="15" hidden="false" customHeight="false" outlineLevel="0" collapsed="false">
      <c r="J36" s="0" t="n">
        <f aca="false">IFERROR(INDEX(Submissions!C36:N36,MATCH(H3,{"Jan","Feb","Mar","Apr","May","Jun","Jul","Aug","Sep","Oct","Nov","Dec"},0)),"")</f>
        <v>0</v>
      </c>
      <c r="K36" s="0" t="str">
        <f aca="false">Submissions!B36</f>
        <v/>
      </c>
      <c r="L36" s="0" t="n">
        <f aca="false">IF(OR(J36="",K36=""),0,IF(INDEX({TRUE,TRUE,TRUE,TRUE,TRUE,TRUE,FALSE,TRUE,TRUE,TRUE,TRUE,TRUE},MATCH(H3,{"Jan","Feb","Mar","Apr","May","Jun","Jul","Aug","Sep","Oct","Nov","Dec"},0)),RANK(J36,$J$6:$J$205,0),RANK(J36,$J$6:$J$205,1)))</f>
        <v>0</v>
      </c>
    </row>
    <row r="37" customFormat="false" ht="15" hidden="false" customHeight="false" outlineLevel="0" collapsed="false">
      <c r="J37" s="0" t="n">
        <f aca="false">IFERROR(INDEX(Submissions!C37:N37,MATCH(H3,{"Jan","Feb","Mar","Apr","May","Jun","Jul","Aug","Sep","Oct","Nov","Dec"},0)),"")</f>
        <v>0</v>
      </c>
      <c r="K37" s="0" t="str">
        <f aca="false">Submissions!B37</f>
        <v/>
      </c>
      <c r="L37" s="0" t="n">
        <f aca="false">IF(OR(J37="",K37=""),0,IF(INDEX({TRUE,TRUE,TRUE,TRUE,TRUE,TRUE,FALSE,TRUE,TRUE,TRUE,TRUE,TRUE},MATCH(H3,{"Jan","Feb","Mar","Apr","May","Jun","Jul","Aug","Sep","Oct","Nov","Dec"},0)),RANK(J37,$J$6:$J$205,0),RANK(J37,$J$6:$J$205,1)))</f>
        <v>0</v>
      </c>
    </row>
    <row r="38" customFormat="false" ht="15" hidden="false" customHeight="false" outlineLevel="0" collapsed="false">
      <c r="J38" s="0" t="n">
        <f aca="false">IFERROR(INDEX(Submissions!C38:N38,MATCH(H3,{"Jan","Feb","Mar","Apr","May","Jun","Jul","Aug","Sep","Oct","Nov","Dec"},0)),"")</f>
        <v>0</v>
      </c>
      <c r="K38" s="0" t="str">
        <f aca="false">Submissions!B38</f>
        <v/>
      </c>
      <c r="L38" s="0" t="n">
        <f aca="false">IF(OR(J38="",K38=""),0,IF(INDEX({TRUE,TRUE,TRUE,TRUE,TRUE,TRUE,FALSE,TRUE,TRUE,TRUE,TRUE,TRUE},MATCH(H3,{"Jan","Feb","Mar","Apr","May","Jun","Jul","Aug","Sep","Oct","Nov","Dec"},0)),RANK(J38,$J$6:$J$205,0),RANK(J38,$J$6:$J$205,1)))</f>
        <v>0</v>
      </c>
    </row>
    <row r="39" customFormat="false" ht="15" hidden="false" customHeight="false" outlineLevel="0" collapsed="false">
      <c r="J39" s="0" t="n">
        <f aca="false">IFERROR(INDEX(Submissions!C39:N39,MATCH(H3,{"Jan","Feb","Mar","Apr","May","Jun","Jul","Aug","Sep","Oct","Nov","Dec"},0)),"")</f>
        <v>0</v>
      </c>
      <c r="K39" s="0" t="str">
        <f aca="false">Submissions!B39</f>
        <v/>
      </c>
      <c r="L39" s="0" t="n">
        <f aca="false">IF(OR(J39="",K39=""),0,IF(INDEX({TRUE,TRUE,TRUE,TRUE,TRUE,TRUE,FALSE,TRUE,TRUE,TRUE,TRUE,TRUE},MATCH(H3,{"Jan","Feb","Mar","Apr","May","Jun","Jul","Aug","Sep","Oct","Nov","Dec"},0)),RANK(J39,$J$6:$J$205,0),RANK(J39,$J$6:$J$205,1)))</f>
        <v>0</v>
      </c>
    </row>
    <row r="40" customFormat="false" ht="15" hidden="false" customHeight="false" outlineLevel="0" collapsed="false">
      <c r="J40" s="0" t="n">
        <f aca="false">IFERROR(INDEX(Submissions!C40:N40,MATCH(H3,{"Jan","Feb","Mar","Apr","May","Jun","Jul","Aug","Sep","Oct","Nov","Dec"},0)),"")</f>
        <v>0</v>
      </c>
      <c r="K40" s="0" t="str">
        <f aca="false">Submissions!B40</f>
        <v/>
      </c>
      <c r="L40" s="0" t="n">
        <f aca="false">IF(OR(J40="",K40=""),0,IF(INDEX({TRUE,TRUE,TRUE,TRUE,TRUE,TRUE,FALSE,TRUE,TRUE,TRUE,TRUE,TRUE},MATCH(H3,{"Jan","Feb","Mar","Apr","May","Jun","Jul","Aug","Sep","Oct","Nov","Dec"},0)),RANK(J40,$J$6:$J$205,0),RANK(J40,$J$6:$J$205,1)))</f>
        <v>0</v>
      </c>
    </row>
    <row r="41" customFormat="false" ht="15" hidden="false" customHeight="false" outlineLevel="0" collapsed="false">
      <c r="J41" s="0" t="n">
        <f aca="false">IFERROR(INDEX(Submissions!C41:N41,MATCH(H3,{"Jan","Feb","Mar","Apr","May","Jun","Jul","Aug","Sep","Oct","Nov","Dec"},0)),"")</f>
        <v>0</v>
      </c>
      <c r="K41" s="0" t="str">
        <f aca="false">Submissions!B41</f>
        <v/>
      </c>
      <c r="L41" s="0" t="n">
        <f aca="false">IF(OR(J41="",K41=""),0,IF(INDEX({TRUE,TRUE,TRUE,TRUE,TRUE,TRUE,FALSE,TRUE,TRUE,TRUE,TRUE,TRUE},MATCH(H3,{"Jan","Feb","Mar","Apr","May","Jun","Jul","Aug","Sep","Oct","Nov","Dec"},0)),RANK(J41,$J$6:$J$205,0),RANK(J41,$J$6:$J$205,1)))</f>
        <v>0</v>
      </c>
    </row>
    <row r="42" customFormat="false" ht="15" hidden="false" customHeight="false" outlineLevel="0" collapsed="false">
      <c r="J42" s="0" t="n">
        <f aca="false">IFERROR(INDEX(Submissions!C42:N42,MATCH(H3,{"Jan","Feb","Mar","Apr","May","Jun","Jul","Aug","Sep","Oct","Nov","Dec"},0)),"")</f>
        <v>0</v>
      </c>
      <c r="K42" s="0" t="str">
        <f aca="false">Submissions!B42</f>
        <v/>
      </c>
      <c r="L42" s="0" t="n">
        <f aca="false">IF(OR(J42="",K42=""),0,IF(INDEX({TRUE,TRUE,TRUE,TRUE,TRUE,TRUE,FALSE,TRUE,TRUE,TRUE,TRUE,TRUE},MATCH(H3,{"Jan","Feb","Mar","Apr","May","Jun","Jul","Aug","Sep","Oct","Nov","Dec"},0)),RANK(J42,$J$6:$J$205,0),RANK(J42,$J$6:$J$205,1)))</f>
        <v>0</v>
      </c>
    </row>
    <row r="43" customFormat="false" ht="15" hidden="false" customHeight="false" outlineLevel="0" collapsed="false">
      <c r="J43" s="0" t="n">
        <f aca="false">IFERROR(INDEX(Submissions!C43:N43,MATCH(H3,{"Jan","Feb","Mar","Apr","May","Jun","Jul","Aug","Sep","Oct","Nov","Dec"},0)),"")</f>
        <v>0</v>
      </c>
      <c r="K43" s="0" t="str">
        <f aca="false">Submissions!B43</f>
        <v/>
      </c>
      <c r="L43" s="0" t="n">
        <f aca="false">IF(OR(J43="",K43=""),0,IF(INDEX({TRUE,TRUE,TRUE,TRUE,TRUE,TRUE,FALSE,TRUE,TRUE,TRUE,TRUE,TRUE},MATCH(H3,{"Jan","Feb","Mar","Apr","May","Jun","Jul","Aug","Sep","Oct","Nov","Dec"},0)),RANK(J43,$J$6:$J$205,0),RANK(J43,$J$6:$J$205,1)))</f>
        <v>0</v>
      </c>
    </row>
    <row r="44" customFormat="false" ht="15" hidden="false" customHeight="false" outlineLevel="0" collapsed="false">
      <c r="J44" s="0" t="n">
        <f aca="false">IFERROR(INDEX(Submissions!C44:N44,MATCH(H3,{"Jan","Feb","Mar","Apr","May","Jun","Jul","Aug","Sep","Oct","Nov","Dec"},0)),"")</f>
        <v>0</v>
      </c>
      <c r="K44" s="0" t="str">
        <f aca="false">Submissions!B44</f>
        <v/>
      </c>
      <c r="L44" s="0" t="n">
        <f aca="false">IF(OR(J44="",K44=""),0,IF(INDEX({TRUE,TRUE,TRUE,TRUE,TRUE,TRUE,FALSE,TRUE,TRUE,TRUE,TRUE,TRUE},MATCH(H3,{"Jan","Feb","Mar","Apr","May","Jun","Jul","Aug","Sep","Oct","Nov","Dec"},0)),RANK(J44,$J$6:$J$205,0),RANK(J44,$J$6:$J$205,1)))</f>
        <v>0</v>
      </c>
    </row>
    <row r="45" customFormat="false" ht="15" hidden="false" customHeight="false" outlineLevel="0" collapsed="false">
      <c r="J45" s="0" t="n">
        <f aca="false">IFERROR(INDEX(Submissions!C45:N45,MATCH(H3,{"Jan","Feb","Mar","Apr","May","Jun","Jul","Aug","Sep","Oct","Nov","Dec"},0)),"")</f>
        <v>0</v>
      </c>
      <c r="K45" s="0" t="str">
        <f aca="false">Submissions!B45</f>
        <v/>
      </c>
      <c r="L45" s="0" t="n">
        <f aca="false">IF(OR(J45="",K45=""),0,IF(INDEX({TRUE,TRUE,TRUE,TRUE,TRUE,TRUE,FALSE,TRUE,TRUE,TRUE,TRUE,TRUE},MATCH(H3,{"Jan","Feb","Mar","Apr","May","Jun","Jul","Aug","Sep","Oct","Nov","Dec"},0)),RANK(J45,$J$6:$J$205,0),RANK(J45,$J$6:$J$205,1)))</f>
        <v>0</v>
      </c>
    </row>
    <row r="46" customFormat="false" ht="15" hidden="false" customHeight="false" outlineLevel="0" collapsed="false">
      <c r="J46" s="0" t="n">
        <f aca="false">IFERROR(INDEX(Submissions!C46:N46,MATCH(H3,{"Jan","Feb","Mar","Apr","May","Jun","Jul","Aug","Sep","Oct","Nov","Dec"},0)),"")</f>
        <v>0</v>
      </c>
      <c r="K46" s="0" t="str">
        <f aca="false">Submissions!B46</f>
        <v/>
      </c>
      <c r="L46" s="0" t="n">
        <f aca="false">IF(OR(J46="",K46=""),0,IF(INDEX({TRUE,TRUE,TRUE,TRUE,TRUE,TRUE,FALSE,TRUE,TRUE,TRUE,TRUE,TRUE},MATCH(H3,{"Jan","Feb","Mar","Apr","May","Jun","Jul","Aug","Sep","Oct","Nov","Dec"},0)),RANK(J46,$J$6:$J$205,0),RANK(J46,$J$6:$J$205,1)))</f>
        <v>0</v>
      </c>
    </row>
    <row r="47" customFormat="false" ht="15" hidden="false" customHeight="false" outlineLevel="0" collapsed="false">
      <c r="J47" s="0" t="n">
        <f aca="false">IFERROR(INDEX(Submissions!C47:N47,MATCH(H3,{"Jan","Feb","Mar","Apr","May","Jun","Jul","Aug","Sep","Oct","Nov","Dec"},0)),"")</f>
        <v>0</v>
      </c>
      <c r="K47" s="0" t="str">
        <f aca="false">Submissions!B47</f>
        <v/>
      </c>
      <c r="L47" s="0" t="n">
        <f aca="false">IF(OR(J47="",K47=""),0,IF(INDEX({TRUE,TRUE,TRUE,TRUE,TRUE,TRUE,FALSE,TRUE,TRUE,TRUE,TRUE,TRUE},MATCH(H3,{"Jan","Feb","Mar","Apr","May","Jun","Jul","Aug","Sep","Oct","Nov","Dec"},0)),RANK(J47,$J$6:$J$205,0),RANK(J47,$J$6:$J$205,1)))</f>
        <v>0</v>
      </c>
    </row>
    <row r="48" customFormat="false" ht="15" hidden="false" customHeight="false" outlineLevel="0" collapsed="false">
      <c r="J48" s="0" t="n">
        <f aca="false">IFERROR(INDEX(Submissions!C48:N48,MATCH(H3,{"Jan","Feb","Mar","Apr","May","Jun","Jul","Aug","Sep","Oct","Nov","Dec"},0)),"")</f>
        <v>0</v>
      </c>
      <c r="K48" s="0" t="str">
        <f aca="false">Submissions!B48</f>
        <v/>
      </c>
      <c r="L48" s="0" t="n">
        <f aca="false">IF(OR(J48="",K48=""),0,IF(INDEX({TRUE,TRUE,TRUE,TRUE,TRUE,TRUE,FALSE,TRUE,TRUE,TRUE,TRUE,TRUE},MATCH(H3,{"Jan","Feb","Mar","Apr","May","Jun","Jul","Aug","Sep","Oct","Nov","Dec"},0)),RANK(J48,$J$6:$J$205,0),RANK(J48,$J$6:$J$205,1)))</f>
        <v>0</v>
      </c>
    </row>
    <row r="49" customFormat="false" ht="15" hidden="false" customHeight="false" outlineLevel="0" collapsed="false">
      <c r="J49" s="0" t="n">
        <f aca="false">IFERROR(INDEX(Submissions!C49:N49,MATCH(H3,{"Jan","Feb","Mar","Apr","May","Jun","Jul","Aug","Sep","Oct","Nov","Dec"},0)),"")</f>
        <v>0</v>
      </c>
      <c r="K49" s="0" t="str">
        <f aca="false">Submissions!B49</f>
        <v/>
      </c>
      <c r="L49" s="0" t="n">
        <f aca="false">IF(OR(J49="",K49=""),0,IF(INDEX({TRUE,TRUE,TRUE,TRUE,TRUE,TRUE,FALSE,TRUE,TRUE,TRUE,TRUE,TRUE},MATCH(H3,{"Jan","Feb","Mar","Apr","May","Jun","Jul","Aug","Sep","Oct","Nov","Dec"},0)),RANK(J49,$J$6:$J$205,0),RANK(J49,$J$6:$J$205,1)))</f>
        <v>0</v>
      </c>
    </row>
    <row r="50" customFormat="false" ht="15" hidden="false" customHeight="false" outlineLevel="0" collapsed="false">
      <c r="J50" s="0" t="n">
        <f aca="false">IFERROR(INDEX(Submissions!C50:N50,MATCH(H3,{"Jan","Feb","Mar","Apr","May","Jun","Jul","Aug","Sep","Oct","Nov","Dec"},0)),"")</f>
        <v>0</v>
      </c>
      <c r="K50" s="0" t="str">
        <f aca="false">Submissions!B50</f>
        <v/>
      </c>
      <c r="L50" s="0" t="n">
        <f aca="false">IF(OR(J50="",K50=""),0,IF(INDEX({TRUE,TRUE,TRUE,TRUE,TRUE,TRUE,FALSE,TRUE,TRUE,TRUE,TRUE,TRUE},MATCH(H3,{"Jan","Feb","Mar","Apr","May","Jun","Jul","Aug","Sep","Oct","Nov","Dec"},0)),RANK(J50,$J$6:$J$205,0),RANK(J50,$J$6:$J$205,1)))</f>
        <v>0</v>
      </c>
    </row>
    <row r="51" customFormat="false" ht="15" hidden="false" customHeight="false" outlineLevel="0" collapsed="false">
      <c r="J51" s="0" t="n">
        <f aca="false">IFERROR(INDEX(Submissions!C51:N51,MATCH(H3,{"Jan","Feb","Mar","Apr","May","Jun","Jul","Aug","Sep","Oct","Nov","Dec"},0)),"")</f>
        <v>0</v>
      </c>
      <c r="K51" s="0" t="str">
        <f aca="false">Submissions!B51</f>
        <v/>
      </c>
      <c r="L51" s="0" t="n">
        <f aca="false">IF(OR(J51="",K51=""),0,IF(INDEX({TRUE,TRUE,TRUE,TRUE,TRUE,TRUE,FALSE,TRUE,TRUE,TRUE,TRUE,TRUE},MATCH(H3,{"Jan","Feb","Mar","Apr","May","Jun","Jul","Aug","Sep","Oct","Nov","Dec"},0)),RANK(J51,$J$6:$J$205,0),RANK(J51,$J$6:$J$205,1)))</f>
        <v>0</v>
      </c>
    </row>
    <row r="52" customFormat="false" ht="15" hidden="false" customHeight="false" outlineLevel="0" collapsed="false">
      <c r="J52" s="0" t="n">
        <f aca="false">IFERROR(INDEX(Submissions!C52:N52,MATCH(H3,{"Jan","Feb","Mar","Apr","May","Jun","Jul","Aug","Sep","Oct","Nov","Dec"},0)),"")</f>
        <v>0</v>
      </c>
      <c r="K52" s="0" t="str">
        <f aca="false">Submissions!B52</f>
        <v/>
      </c>
      <c r="L52" s="0" t="n">
        <f aca="false">IF(OR(J52="",K52=""),0,IF(INDEX({TRUE,TRUE,TRUE,TRUE,TRUE,TRUE,FALSE,TRUE,TRUE,TRUE,TRUE,TRUE},MATCH(H3,{"Jan","Feb","Mar","Apr","May","Jun","Jul","Aug","Sep","Oct","Nov","Dec"},0)),RANK(J52,$J$6:$J$205,0),RANK(J52,$J$6:$J$205,1)))</f>
        <v>0</v>
      </c>
    </row>
    <row r="53" customFormat="false" ht="15" hidden="false" customHeight="false" outlineLevel="0" collapsed="false">
      <c r="J53" s="0" t="n">
        <f aca="false">IFERROR(INDEX(Submissions!C53:N53,MATCH(H3,{"Jan","Feb","Mar","Apr","May","Jun","Jul","Aug","Sep","Oct","Nov","Dec"},0)),"")</f>
        <v>0</v>
      </c>
      <c r="K53" s="0" t="str">
        <f aca="false">Submissions!B53</f>
        <v/>
      </c>
      <c r="L53" s="0" t="n">
        <f aca="false">IF(OR(J53="",K53=""),0,IF(INDEX({TRUE,TRUE,TRUE,TRUE,TRUE,TRUE,FALSE,TRUE,TRUE,TRUE,TRUE,TRUE},MATCH(H3,{"Jan","Feb","Mar","Apr","May","Jun","Jul","Aug","Sep","Oct","Nov","Dec"},0)),RANK(J53,$J$6:$J$205,0),RANK(J53,$J$6:$J$205,1)))</f>
        <v>0</v>
      </c>
    </row>
    <row r="54" customFormat="false" ht="15" hidden="false" customHeight="false" outlineLevel="0" collapsed="false">
      <c r="J54" s="0" t="n">
        <f aca="false">IFERROR(INDEX(Submissions!C54:N54,MATCH(H3,{"Jan","Feb","Mar","Apr","May","Jun","Jul","Aug","Sep","Oct","Nov","Dec"},0)),"")</f>
        <v>0</v>
      </c>
      <c r="K54" s="0" t="str">
        <f aca="false">Submissions!B54</f>
        <v/>
      </c>
      <c r="L54" s="0" t="n">
        <f aca="false">IF(OR(J54="",K54=""),0,IF(INDEX({TRUE,TRUE,TRUE,TRUE,TRUE,TRUE,FALSE,TRUE,TRUE,TRUE,TRUE,TRUE},MATCH(H3,{"Jan","Feb","Mar","Apr","May","Jun","Jul","Aug","Sep","Oct","Nov","Dec"},0)),RANK(J54,$J$6:$J$205,0),RANK(J54,$J$6:$J$205,1)))</f>
        <v>0</v>
      </c>
    </row>
    <row r="55" customFormat="false" ht="15" hidden="false" customHeight="false" outlineLevel="0" collapsed="false">
      <c r="J55" s="0" t="n">
        <f aca="false">IFERROR(INDEX(Submissions!C55:N55,MATCH(H3,{"Jan","Feb","Mar","Apr","May","Jun","Jul","Aug","Sep","Oct","Nov","Dec"},0)),"")</f>
        <v>0</v>
      </c>
      <c r="K55" s="0" t="str">
        <f aca="false">Submissions!B55</f>
        <v/>
      </c>
      <c r="L55" s="0" t="n">
        <f aca="false">IF(OR(J55="",K55=""),0,IF(INDEX({TRUE,TRUE,TRUE,TRUE,TRUE,TRUE,FALSE,TRUE,TRUE,TRUE,TRUE,TRUE},MATCH(H3,{"Jan","Feb","Mar","Apr","May","Jun","Jul","Aug","Sep","Oct","Nov","Dec"},0)),RANK(J55,$J$6:$J$205,0),RANK(J55,$J$6:$J$205,1)))</f>
        <v>0</v>
      </c>
    </row>
    <row r="56" customFormat="false" ht="15" hidden="false" customHeight="false" outlineLevel="0" collapsed="false">
      <c r="J56" s="0" t="n">
        <f aca="false">IFERROR(INDEX(Submissions!C56:N56,MATCH(H3,{"Jan","Feb","Mar","Apr","May","Jun","Jul","Aug","Sep","Oct","Nov","Dec"},0)),"")</f>
        <v>0</v>
      </c>
      <c r="K56" s="0" t="str">
        <f aca="false">Submissions!B56</f>
        <v/>
      </c>
      <c r="L56" s="0" t="n">
        <f aca="false">IF(OR(J56="",K56=""),0,IF(INDEX({TRUE,TRUE,TRUE,TRUE,TRUE,TRUE,FALSE,TRUE,TRUE,TRUE,TRUE,TRUE},MATCH(H3,{"Jan","Feb","Mar","Apr","May","Jun","Jul","Aug","Sep","Oct","Nov","Dec"},0)),RANK(J56,$J$6:$J$205,0),RANK(J56,$J$6:$J$205,1)))</f>
        <v>0</v>
      </c>
    </row>
    <row r="57" customFormat="false" ht="15" hidden="false" customHeight="false" outlineLevel="0" collapsed="false">
      <c r="J57" s="0" t="n">
        <f aca="false">IFERROR(INDEX(Submissions!C57:N57,MATCH(H3,{"Jan","Feb","Mar","Apr","May","Jun","Jul","Aug","Sep","Oct","Nov","Dec"},0)),"")</f>
        <v>0</v>
      </c>
      <c r="K57" s="0" t="str">
        <f aca="false">Submissions!B57</f>
        <v/>
      </c>
      <c r="L57" s="0" t="n">
        <f aca="false">IF(OR(J57="",K57=""),0,IF(INDEX({TRUE,TRUE,TRUE,TRUE,TRUE,TRUE,FALSE,TRUE,TRUE,TRUE,TRUE,TRUE},MATCH(H3,{"Jan","Feb","Mar","Apr","May","Jun","Jul","Aug","Sep","Oct","Nov","Dec"},0)),RANK(J57,$J$6:$J$205,0),RANK(J57,$J$6:$J$205,1)))</f>
        <v>0</v>
      </c>
    </row>
    <row r="58" customFormat="false" ht="15" hidden="false" customHeight="false" outlineLevel="0" collapsed="false">
      <c r="J58" s="0" t="n">
        <f aca="false">IFERROR(INDEX(Submissions!C58:N58,MATCH(H3,{"Jan","Feb","Mar","Apr","May","Jun","Jul","Aug","Sep","Oct","Nov","Dec"},0)),"")</f>
        <v>0</v>
      </c>
      <c r="K58" s="0" t="str">
        <f aca="false">Submissions!B58</f>
        <v/>
      </c>
      <c r="L58" s="0" t="n">
        <f aca="false">IF(OR(J58="",K58=""),0,IF(INDEX({TRUE,TRUE,TRUE,TRUE,TRUE,TRUE,FALSE,TRUE,TRUE,TRUE,TRUE,TRUE},MATCH(H3,{"Jan","Feb","Mar","Apr","May","Jun","Jul","Aug","Sep","Oct","Nov","Dec"},0)),RANK(J58,$J$6:$J$205,0),RANK(J58,$J$6:$J$205,1)))</f>
        <v>0</v>
      </c>
    </row>
    <row r="59" customFormat="false" ht="15" hidden="false" customHeight="false" outlineLevel="0" collapsed="false">
      <c r="J59" s="0" t="n">
        <f aca="false">IFERROR(INDEX(Submissions!C59:N59,MATCH(H3,{"Jan","Feb","Mar","Apr","May","Jun","Jul","Aug","Sep","Oct","Nov","Dec"},0)),"")</f>
        <v>0</v>
      </c>
      <c r="K59" s="0" t="str">
        <f aca="false">Submissions!B59</f>
        <v/>
      </c>
      <c r="L59" s="0" t="n">
        <f aca="false">IF(OR(J59="",K59=""),0,IF(INDEX({TRUE,TRUE,TRUE,TRUE,TRUE,TRUE,FALSE,TRUE,TRUE,TRUE,TRUE,TRUE},MATCH(H3,{"Jan","Feb","Mar","Apr","May","Jun","Jul","Aug","Sep","Oct","Nov","Dec"},0)),RANK(J59,$J$6:$J$205,0),RANK(J59,$J$6:$J$205,1)))</f>
        <v>0</v>
      </c>
    </row>
    <row r="60" customFormat="false" ht="15" hidden="false" customHeight="false" outlineLevel="0" collapsed="false">
      <c r="J60" s="0" t="n">
        <f aca="false">IFERROR(INDEX(Submissions!C60:N60,MATCH(H3,{"Jan","Feb","Mar","Apr","May","Jun","Jul","Aug","Sep","Oct","Nov","Dec"},0)),"")</f>
        <v>0</v>
      </c>
      <c r="K60" s="0" t="str">
        <f aca="false">Submissions!B60</f>
        <v/>
      </c>
      <c r="L60" s="0" t="n">
        <f aca="false">IF(OR(J60="",K60=""),0,IF(INDEX({TRUE,TRUE,TRUE,TRUE,TRUE,TRUE,FALSE,TRUE,TRUE,TRUE,TRUE,TRUE},MATCH(H3,{"Jan","Feb","Mar","Apr","May","Jun","Jul","Aug","Sep","Oct","Nov","Dec"},0)),RANK(J60,$J$6:$J$205,0),RANK(J60,$J$6:$J$205,1)))</f>
        <v>0</v>
      </c>
    </row>
    <row r="61" customFormat="false" ht="15" hidden="false" customHeight="false" outlineLevel="0" collapsed="false">
      <c r="J61" s="0" t="n">
        <f aca="false">IFERROR(INDEX(Submissions!C61:N61,MATCH(H3,{"Jan","Feb","Mar","Apr","May","Jun","Jul","Aug","Sep","Oct","Nov","Dec"},0)),"")</f>
        <v>0</v>
      </c>
      <c r="K61" s="0" t="str">
        <f aca="false">Submissions!B61</f>
        <v/>
      </c>
      <c r="L61" s="0" t="n">
        <f aca="false">IF(OR(J61="",K61=""),0,IF(INDEX({TRUE,TRUE,TRUE,TRUE,TRUE,TRUE,FALSE,TRUE,TRUE,TRUE,TRUE,TRUE},MATCH(H3,{"Jan","Feb","Mar","Apr","May","Jun","Jul","Aug","Sep","Oct","Nov","Dec"},0)),RANK(J61,$J$6:$J$205,0),RANK(J61,$J$6:$J$205,1)))</f>
        <v>0</v>
      </c>
    </row>
    <row r="62" customFormat="false" ht="15" hidden="false" customHeight="false" outlineLevel="0" collapsed="false">
      <c r="J62" s="0" t="n">
        <f aca="false">IFERROR(INDEX(Submissions!C62:N62,MATCH(H3,{"Jan","Feb","Mar","Apr","May","Jun","Jul","Aug","Sep","Oct","Nov","Dec"},0)),"")</f>
        <v>0</v>
      </c>
      <c r="K62" s="0" t="str">
        <f aca="false">Submissions!B62</f>
        <v/>
      </c>
      <c r="L62" s="0" t="n">
        <f aca="false">IF(OR(J62="",K62=""),0,IF(INDEX({TRUE,TRUE,TRUE,TRUE,TRUE,TRUE,FALSE,TRUE,TRUE,TRUE,TRUE,TRUE},MATCH(H3,{"Jan","Feb","Mar","Apr","May","Jun","Jul","Aug","Sep","Oct","Nov","Dec"},0)),RANK(J62,$J$6:$J$205,0),RANK(J62,$J$6:$J$205,1)))</f>
        <v>0</v>
      </c>
    </row>
    <row r="63" customFormat="false" ht="15" hidden="false" customHeight="false" outlineLevel="0" collapsed="false">
      <c r="J63" s="0" t="n">
        <f aca="false">IFERROR(INDEX(Submissions!C63:N63,MATCH(H3,{"Jan","Feb","Mar","Apr","May","Jun","Jul","Aug","Sep","Oct","Nov","Dec"},0)),"")</f>
        <v>0</v>
      </c>
      <c r="K63" s="0" t="str">
        <f aca="false">Submissions!B63</f>
        <v/>
      </c>
      <c r="L63" s="0" t="n">
        <f aca="false">IF(OR(J63="",K63=""),0,IF(INDEX({TRUE,TRUE,TRUE,TRUE,TRUE,TRUE,FALSE,TRUE,TRUE,TRUE,TRUE,TRUE},MATCH(H3,{"Jan","Feb","Mar","Apr","May","Jun","Jul","Aug","Sep","Oct","Nov","Dec"},0)),RANK(J63,$J$6:$J$205,0),RANK(J63,$J$6:$J$205,1)))</f>
        <v>0</v>
      </c>
    </row>
    <row r="64" customFormat="false" ht="15" hidden="false" customHeight="false" outlineLevel="0" collapsed="false">
      <c r="J64" s="0" t="n">
        <f aca="false">IFERROR(INDEX(Submissions!C64:N64,MATCH(H3,{"Jan","Feb","Mar","Apr","May","Jun","Jul","Aug","Sep","Oct","Nov","Dec"},0)),"")</f>
        <v>0</v>
      </c>
      <c r="K64" s="0" t="str">
        <f aca="false">Submissions!B64</f>
        <v/>
      </c>
      <c r="L64" s="0" t="n">
        <f aca="false">IF(OR(J64="",K64=""),0,IF(INDEX({TRUE,TRUE,TRUE,TRUE,TRUE,TRUE,FALSE,TRUE,TRUE,TRUE,TRUE,TRUE},MATCH(H3,{"Jan","Feb","Mar","Apr","May","Jun","Jul","Aug","Sep","Oct","Nov","Dec"},0)),RANK(J64,$J$6:$J$205,0),RANK(J64,$J$6:$J$205,1)))</f>
        <v>0</v>
      </c>
    </row>
    <row r="65" customFormat="false" ht="15" hidden="false" customHeight="false" outlineLevel="0" collapsed="false">
      <c r="J65" s="0" t="n">
        <f aca="false">IFERROR(INDEX(Submissions!C65:N65,MATCH(H3,{"Jan","Feb","Mar","Apr","May","Jun","Jul","Aug","Sep","Oct","Nov","Dec"},0)),"")</f>
        <v>0</v>
      </c>
      <c r="K65" s="0" t="str">
        <f aca="false">Submissions!B65</f>
        <v/>
      </c>
      <c r="L65" s="0" t="n">
        <f aca="false">IF(OR(J65="",K65=""),0,IF(INDEX({TRUE,TRUE,TRUE,TRUE,TRUE,TRUE,FALSE,TRUE,TRUE,TRUE,TRUE,TRUE},MATCH(H3,{"Jan","Feb","Mar","Apr","May","Jun","Jul","Aug","Sep","Oct","Nov","Dec"},0)),RANK(J65,$J$6:$J$205,0),RANK(J65,$J$6:$J$205,1)))</f>
        <v>0</v>
      </c>
    </row>
    <row r="66" customFormat="false" ht="15" hidden="false" customHeight="false" outlineLevel="0" collapsed="false">
      <c r="J66" s="0" t="n">
        <f aca="false">IFERROR(INDEX(Submissions!C66:N66,MATCH(H3,{"Jan","Feb","Mar","Apr","May","Jun","Jul","Aug","Sep","Oct","Nov","Dec"},0)),"")</f>
        <v>0</v>
      </c>
      <c r="K66" s="0" t="str">
        <f aca="false">Submissions!B66</f>
        <v/>
      </c>
      <c r="L66" s="0" t="n">
        <f aca="false">IF(OR(J66="",K66=""),0,IF(INDEX({TRUE,TRUE,TRUE,TRUE,TRUE,TRUE,FALSE,TRUE,TRUE,TRUE,TRUE,TRUE},MATCH(H3,{"Jan","Feb","Mar","Apr","May","Jun","Jul","Aug","Sep","Oct","Nov","Dec"},0)),RANK(J66,$J$6:$J$205,0),RANK(J66,$J$6:$J$205,1)))</f>
        <v>0</v>
      </c>
    </row>
    <row r="67" customFormat="false" ht="15" hidden="false" customHeight="false" outlineLevel="0" collapsed="false">
      <c r="J67" s="0" t="n">
        <f aca="false">IFERROR(INDEX(Submissions!C67:N67,MATCH(H3,{"Jan","Feb","Mar","Apr","May","Jun","Jul","Aug","Sep","Oct","Nov","Dec"},0)),"")</f>
        <v>0</v>
      </c>
      <c r="K67" s="0" t="str">
        <f aca="false">Submissions!B67</f>
        <v/>
      </c>
      <c r="L67" s="0" t="n">
        <f aca="false">IF(OR(J67="",K67=""),0,IF(INDEX({TRUE,TRUE,TRUE,TRUE,TRUE,TRUE,FALSE,TRUE,TRUE,TRUE,TRUE,TRUE},MATCH(H3,{"Jan","Feb","Mar","Apr","May","Jun","Jul","Aug","Sep","Oct","Nov","Dec"},0)),RANK(J67,$J$6:$J$205,0),RANK(J67,$J$6:$J$205,1)))</f>
        <v>0</v>
      </c>
    </row>
    <row r="68" customFormat="false" ht="15" hidden="false" customHeight="false" outlineLevel="0" collapsed="false">
      <c r="J68" s="0" t="n">
        <f aca="false">IFERROR(INDEX(Submissions!C68:N68,MATCH(H3,{"Jan","Feb","Mar","Apr","May","Jun","Jul","Aug","Sep","Oct","Nov","Dec"},0)),"")</f>
        <v>0</v>
      </c>
      <c r="K68" s="0" t="str">
        <f aca="false">Submissions!B68</f>
        <v/>
      </c>
      <c r="L68" s="0" t="n">
        <f aca="false">IF(OR(J68="",K68=""),0,IF(INDEX({TRUE,TRUE,TRUE,TRUE,TRUE,TRUE,FALSE,TRUE,TRUE,TRUE,TRUE,TRUE},MATCH(H3,{"Jan","Feb","Mar","Apr","May","Jun","Jul","Aug","Sep","Oct","Nov","Dec"},0)),RANK(J68,$J$6:$J$205,0),RANK(J68,$J$6:$J$205,1)))</f>
        <v>0</v>
      </c>
    </row>
    <row r="69" customFormat="false" ht="15" hidden="false" customHeight="false" outlineLevel="0" collapsed="false">
      <c r="J69" s="0" t="n">
        <f aca="false">IFERROR(INDEX(Submissions!C69:N69,MATCH(H3,{"Jan","Feb","Mar","Apr","May","Jun","Jul","Aug","Sep","Oct","Nov","Dec"},0)),"")</f>
        <v>0</v>
      </c>
      <c r="K69" s="0" t="str">
        <f aca="false">Submissions!B69</f>
        <v/>
      </c>
      <c r="L69" s="0" t="n">
        <f aca="false">IF(OR(J69="",K69=""),0,IF(INDEX({TRUE,TRUE,TRUE,TRUE,TRUE,TRUE,FALSE,TRUE,TRUE,TRUE,TRUE,TRUE},MATCH(H3,{"Jan","Feb","Mar","Apr","May","Jun","Jul","Aug","Sep","Oct","Nov","Dec"},0)),RANK(J69,$J$6:$J$205,0),RANK(J69,$J$6:$J$205,1)))</f>
        <v>0</v>
      </c>
    </row>
    <row r="70" customFormat="false" ht="15" hidden="false" customHeight="false" outlineLevel="0" collapsed="false">
      <c r="J70" s="0" t="n">
        <f aca="false">IFERROR(INDEX(Submissions!C70:N70,MATCH(H3,{"Jan","Feb","Mar","Apr","May","Jun","Jul","Aug","Sep","Oct","Nov","Dec"},0)),"")</f>
        <v>0</v>
      </c>
      <c r="K70" s="0" t="str">
        <f aca="false">Submissions!B70</f>
        <v/>
      </c>
      <c r="L70" s="0" t="n">
        <f aca="false">IF(OR(J70="",K70=""),0,IF(INDEX({TRUE,TRUE,TRUE,TRUE,TRUE,TRUE,FALSE,TRUE,TRUE,TRUE,TRUE,TRUE},MATCH(H3,{"Jan","Feb","Mar","Apr","May","Jun","Jul","Aug","Sep","Oct","Nov","Dec"},0)),RANK(J70,$J$6:$J$205,0),RANK(J70,$J$6:$J$205,1)))</f>
        <v>0</v>
      </c>
    </row>
    <row r="71" customFormat="false" ht="15" hidden="false" customHeight="false" outlineLevel="0" collapsed="false">
      <c r="J71" s="0" t="n">
        <f aca="false">IFERROR(INDEX(Submissions!C71:N71,MATCH(H3,{"Jan","Feb","Mar","Apr","May","Jun","Jul","Aug","Sep","Oct","Nov","Dec"},0)),"")</f>
        <v>0</v>
      </c>
      <c r="K71" s="0" t="str">
        <f aca="false">Submissions!B71</f>
        <v/>
      </c>
      <c r="L71" s="0" t="n">
        <f aca="false">IF(OR(J71="",K71=""),0,IF(INDEX({TRUE,TRUE,TRUE,TRUE,TRUE,TRUE,FALSE,TRUE,TRUE,TRUE,TRUE,TRUE},MATCH(H3,{"Jan","Feb","Mar","Apr","May","Jun","Jul","Aug","Sep","Oct","Nov","Dec"},0)),RANK(J71,$J$6:$J$205,0),RANK(J71,$J$6:$J$205,1)))</f>
        <v>0</v>
      </c>
    </row>
    <row r="72" customFormat="false" ht="15" hidden="false" customHeight="false" outlineLevel="0" collapsed="false">
      <c r="J72" s="0" t="n">
        <f aca="false">IFERROR(INDEX(Submissions!C72:N72,MATCH(H3,{"Jan","Feb","Mar","Apr","May","Jun","Jul","Aug","Sep","Oct","Nov","Dec"},0)),"")</f>
        <v>0</v>
      </c>
      <c r="K72" s="0" t="str">
        <f aca="false">Submissions!B72</f>
        <v/>
      </c>
      <c r="L72" s="0" t="n">
        <f aca="false">IF(OR(J72="",K72=""),0,IF(INDEX({TRUE,TRUE,TRUE,TRUE,TRUE,TRUE,FALSE,TRUE,TRUE,TRUE,TRUE,TRUE},MATCH(H3,{"Jan","Feb","Mar","Apr","May","Jun","Jul","Aug","Sep","Oct","Nov","Dec"},0)),RANK(J72,$J$6:$J$205,0),RANK(J72,$J$6:$J$205,1)))</f>
        <v>0</v>
      </c>
    </row>
    <row r="73" customFormat="false" ht="15" hidden="false" customHeight="false" outlineLevel="0" collapsed="false">
      <c r="J73" s="0" t="n">
        <f aca="false">IFERROR(INDEX(Submissions!C73:N73,MATCH(H3,{"Jan","Feb","Mar","Apr","May","Jun","Jul","Aug","Sep","Oct","Nov","Dec"},0)),"")</f>
        <v>0</v>
      </c>
      <c r="K73" s="0" t="str">
        <f aca="false">Submissions!B73</f>
        <v/>
      </c>
      <c r="L73" s="0" t="n">
        <f aca="false">IF(OR(J73="",K73=""),0,IF(INDEX({TRUE,TRUE,TRUE,TRUE,TRUE,TRUE,FALSE,TRUE,TRUE,TRUE,TRUE,TRUE},MATCH(H3,{"Jan","Feb","Mar","Apr","May","Jun","Jul","Aug","Sep","Oct","Nov","Dec"},0)),RANK(J73,$J$6:$J$205,0),RANK(J73,$J$6:$J$205,1)))</f>
        <v>0</v>
      </c>
    </row>
    <row r="74" customFormat="false" ht="15" hidden="false" customHeight="false" outlineLevel="0" collapsed="false">
      <c r="J74" s="0" t="n">
        <f aca="false">IFERROR(INDEX(Submissions!C74:N74,MATCH(H3,{"Jan","Feb","Mar","Apr","May","Jun","Jul","Aug","Sep","Oct","Nov","Dec"},0)),"")</f>
        <v>0</v>
      </c>
      <c r="K74" s="0" t="str">
        <f aca="false">Submissions!B74</f>
        <v/>
      </c>
      <c r="L74" s="0" t="n">
        <f aca="false">IF(OR(J74="",K74=""),0,IF(INDEX({TRUE,TRUE,TRUE,TRUE,TRUE,TRUE,FALSE,TRUE,TRUE,TRUE,TRUE,TRUE},MATCH(H3,{"Jan","Feb","Mar","Apr","May","Jun","Jul","Aug","Sep","Oct","Nov","Dec"},0)),RANK(J74,$J$6:$J$205,0),RANK(J74,$J$6:$J$205,1)))</f>
        <v>0</v>
      </c>
    </row>
    <row r="75" customFormat="false" ht="15" hidden="false" customHeight="false" outlineLevel="0" collapsed="false">
      <c r="J75" s="0" t="n">
        <f aca="false">IFERROR(INDEX(Submissions!C75:N75,MATCH(H3,{"Jan","Feb","Mar","Apr","May","Jun","Jul","Aug","Sep","Oct","Nov","Dec"},0)),"")</f>
        <v>0</v>
      </c>
      <c r="K75" s="0" t="str">
        <f aca="false">Submissions!B75</f>
        <v/>
      </c>
      <c r="L75" s="0" t="n">
        <f aca="false">IF(OR(J75="",K75=""),0,IF(INDEX({TRUE,TRUE,TRUE,TRUE,TRUE,TRUE,FALSE,TRUE,TRUE,TRUE,TRUE,TRUE},MATCH(H3,{"Jan","Feb","Mar","Apr","May","Jun","Jul","Aug","Sep","Oct","Nov","Dec"},0)),RANK(J75,$J$6:$J$205,0),RANK(J75,$J$6:$J$205,1)))</f>
        <v>0</v>
      </c>
    </row>
    <row r="76" customFormat="false" ht="15" hidden="false" customHeight="false" outlineLevel="0" collapsed="false">
      <c r="J76" s="0" t="n">
        <f aca="false">IFERROR(INDEX(Submissions!C76:N76,MATCH(H3,{"Jan","Feb","Mar","Apr","May","Jun","Jul","Aug","Sep","Oct","Nov","Dec"},0)),"")</f>
        <v>0</v>
      </c>
      <c r="K76" s="0" t="str">
        <f aca="false">Submissions!B76</f>
        <v/>
      </c>
      <c r="L76" s="0" t="n">
        <f aca="false">IF(OR(J76="",K76=""),0,IF(INDEX({TRUE,TRUE,TRUE,TRUE,TRUE,TRUE,FALSE,TRUE,TRUE,TRUE,TRUE,TRUE},MATCH(H3,{"Jan","Feb","Mar","Apr","May","Jun","Jul","Aug","Sep","Oct","Nov","Dec"},0)),RANK(J76,$J$6:$J$205,0),RANK(J76,$J$6:$J$205,1)))</f>
        <v>0</v>
      </c>
    </row>
    <row r="77" customFormat="false" ht="15" hidden="false" customHeight="false" outlineLevel="0" collapsed="false">
      <c r="J77" s="0" t="n">
        <f aca="false">IFERROR(INDEX(Submissions!C77:N77,MATCH(H3,{"Jan","Feb","Mar","Apr","May","Jun","Jul","Aug","Sep","Oct","Nov","Dec"},0)),"")</f>
        <v>0</v>
      </c>
      <c r="K77" s="0" t="str">
        <f aca="false">Submissions!B77</f>
        <v/>
      </c>
      <c r="L77" s="0" t="n">
        <f aca="false">IF(OR(J77="",K77=""),0,IF(INDEX({TRUE,TRUE,TRUE,TRUE,TRUE,TRUE,FALSE,TRUE,TRUE,TRUE,TRUE,TRUE},MATCH(H3,{"Jan","Feb","Mar","Apr","May","Jun","Jul","Aug","Sep","Oct","Nov","Dec"},0)),RANK(J77,$J$6:$J$205,0),RANK(J77,$J$6:$J$205,1)))</f>
        <v>0</v>
      </c>
    </row>
    <row r="78" customFormat="false" ht="15" hidden="false" customHeight="false" outlineLevel="0" collapsed="false">
      <c r="J78" s="0" t="n">
        <f aca="false">IFERROR(INDEX(Submissions!C78:N78,MATCH(H3,{"Jan","Feb","Mar","Apr","May","Jun","Jul","Aug","Sep","Oct","Nov","Dec"},0)),"")</f>
        <v>0</v>
      </c>
      <c r="K78" s="0" t="str">
        <f aca="false">Submissions!B78</f>
        <v/>
      </c>
      <c r="L78" s="0" t="n">
        <f aca="false">IF(OR(J78="",K78=""),0,IF(INDEX({TRUE,TRUE,TRUE,TRUE,TRUE,TRUE,FALSE,TRUE,TRUE,TRUE,TRUE,TRUE},MATCH(H3,{"Jan","Feb","Mar","Apr","May","Jun","Jul","Aug","Sep","Oct","Nov","Dec"},0)),RANK(J78,$J$6:$J$205,0),RANK(J78,$J$6:$J$205,1)))</f>
        <v>0</v>
      </c>
    </row>
    <row r="79" customFormat="false" ht="15" hidden="false" customHeight="false" outlineLevel="0" collapsed="false">
      <c r="J79" s="0" t="n">
        <f aca="false">IFERROR(INDEX(Submissions!C79:N79,MATCH(H3,{"Jan","Feb","Mar","Apr","May","Jun","Jul","Aug","Sep","Oct","Nov","Dec"},0)),"")</f>
        <v>0</v>
      </c>
      <c r="K79" s="0" t="str">
        <f aca="false">Submissions!B79</f>
        <v/>
      </c>
      <c r="L79" s="0" t="n">
        <f aca="false">IF(OR(J79="",K79=""),0,IF(INDEX({TRUE,TRUE,TRUE,TRUE,TRUE,TRUE,FALSE,TRUE,TRUE,TRUE,TRUE,TRUE},MATCH(H3,{"Jan","Feb","Mar","Apr","May","Jun","Jul","Aug","Sep","Oct","Nov","Dec"},0)),RANK(J79,$J$6:$J$205,0),RANK(J79,$J$6:$J$205,1)))</f>
        <v>0</v>
      </c>
    </row>
    <row r="80" customFormat="false" ht="15" hidden="false" customHeight="false" outlineLevel="0" collapsed="false">
      <c r="J80" s="0" t="n">
        <f aca="false">IFERROR(INDEX(Submissions!C80:N80,MATCH(H3,{"Jan","Feb","Mar","Apr","May","Jun","Jul","Aug","Sep","Oct","Nov","Dec"},0)),"")</f>
        <v>0</v>
      </c>
      <c r="K80" s="0" t="str">
        <f aca="false">Submissions!B80</f>
        <v/>
      </c>
      <c r="L80" s="0" t="n">
        <f aca="false">IF(OR(J80="",K80=""),0,IF(INDEX({TRUE,TRUE,TRUE,TRUE,TRUE,TRUE,FALSE,TRUE,TRUE,TRUE,TRUE,TRUE},MATCH(H3,{"Jan","Feb","Mar","Apr","May","Jun","Jul","Aug","Sep","Oct","Nov","Dec"},0)),RANK(J80,$J$6:$J$205,0),RANK(J80,$J$6:$J$205,1)))</f>
        <v>0</v>
      </c>
    </row>
    <row r="81" customFormat="false" ht="15" hidden="false" customHeight="false" outlineLevel="0" collapsed="false">
      <c r="J81" s="0" t="n">
        <f aca="false">IFERROR(INDEX(Submissions!C81:N81,MATCH(H3,{"Jan","Feb","Mar","Apr","May","Jun","Jul","Aug","Sep","Oct","Nov","Dec"},0)),"")</f>
        <v>0</v>
      </c>
      <c r="K81" s="0" t="str">
        <f aca="false">Submissions!B81</f>
        <v/>
      </c>
      <c r="L81" s="0" t="n">
        <f aca="false">IF(OR(J81="",K81=""),0,IF(INDEX({TRUE,TRUE,TRUE,TRUE,TRUE,TRUE,FALSE,TRUE,TRUE,TRUE,TRUE,TRUE},MATCH(H3,{"Jan","Feb","Mar","Apr","May","Jun","Jul","Aug","Sep","Oct","Nov","Dec"},0)),RANK(J81,$J$6:$J$205,0),RANK(J81,$J$6:$J$205,1)))</f>
        <v>0</v>
      </c>
    </row>
    <row r="82" customFormat="false" ht="15" hidden="false" customHeight="false" outlineLevel="0" collapsed="false">
      <c r="J82" s="0" t="n">
        <f aca="false">IFERROR(INDEX(Submissions!C82:N82,MATCH(H3,{"Jan","Feb","Mar","Apr","May","Jun","Jul","Aug","Sep","Oct","Nov","Dec"},0)),"")</f>
        <v>0</v>
      </c>
      <c r="K82" s="0" t="str">
        <f aca="false">Submissions!B82</f>
        <v/>
      </c>
      <c r="L82" s="0" t="n">
        <f aca="false">IF(OR(J82="",K82=""),0,IF(INDEX({TRUE,TRUE,TRUE,TRUE,TRUE,TRUE,FALSE,TRUE,TRUE,TRUE,TRUE,TRUE},MATCH(H3,{"Jan","Feb","Mar","Apr","May","Jun","Jul","Aug","Sep","Oct","Nov","Dec"},0)),RANK(J82,$J$6:$J$205,0),RANK(J82,$J$6:$J$205,1)))</f>
        <v>0</v>
      </c>
    </row>
    <row r="83" customFormat="false" ht="15" hidden="false" customHeight="false" outlineLevel="0" collapsed="false">
      <c r="J83" s="0" t="n">
        <f aca="false">IFERROR(INDEX(Submissions!C83:N83,MATCH(H3,{"Jan","Feb","Mar","Apr","May","Jun","Jul","Aug","Sep","Oct","Nov","Dec"},0)),"")</f>
        <v>0</v>
      </c>
      <c r="K83" s="0" t="str">
        <f aca="false">Submissions!B83</f>
        <v/>
      </c>
      <c r="L83" s="0" t="n">
        <f aca="false">IF(OR(J83="",K83=""),0,IF(INDEX({TRUE,TRUE,TRUE,TRUE,TRUE,TRUE,FALSE,TRUE,TRUE,TRUE,TRUE,TRUE},MATCH(H3,{"Jan","Feb","Mar","Apr","May","Jun","Jul","Aug","Sep","Oct","Nov","Dec"},0)),RANK(J83,$J$6:$J$205,0),RANK(J83,$J$6:$J$205,1)))</f>
        <v>0</v>
      </c>
    </row>
    <row r="84" customFormat="false" ht="15" hidden="false" customHeight="false" outlineLevel="0" collapsed="false">
      <c r="J84" s="0" t="n">
        <f aca="false">IFERROR(INDEX(Submissions!C84:N84,MATCH(H3,{"Jan","Feb","Mar","Apr","May","Jun","Jul","Aug","Sep","Oct","Nov","Dec"},0)),"")</f>
        <v>0</v>
      </c>
      <c r="K84" s="0" t="str">
        <f aca="false">Submissions!B84</f>
        <v/>
      </c>
      <c r="L84" s="0" t="n">
        <f aca="false">IF(OR(J84="",K84=""),0,IF(INDEX({TRUE,TRUE,TRUE,TRUE,TRUE,TRUE,FALSE,TRUE,TRUE,TRUE,TRUE,TRUE},MATCH(H3,{"Jan","Feb","Mar","Apr","May","Jun","Jul","Aug","Sep","Oct","Nov","Dec"},0)),RANK(J84,$J$6:$J$205,0),RANK(J84,$J$6:$J$205,1)))</f>
        <v>0</v>
      </c>
    </row>
    <row r="85" customFormat="false" ht="15" hidden="false" customHeight="false" outlineLevel="0" collapsed="false">
      <c r="J85" s="0" t="n">
        <f aca="false">IFERROR(INDEX(Submissions!C85:N85,MATCH(H3,{"Jan","Feb","Mar","Apr","May","Jun","Jul","Aug","Sep","Oct","Nov","Dec"},0)),"")</f>
        <v>0</v>
      </c>
      <c r="K85" s="0" t="str">
        <f aca="false">Submissions!B85</f>
        <v/>
      </c>
      <c r="L85" s="0" t="n">
        <f aca="false">IF(OR(J85="",K85=""),0,IF(INDEX({TRUE,TRUE,TRUE,TRUE,TRUE,TRUE,FALSE,TRUE,TRUE,TRUE,TRUE,TRUE},MATCH(H3,{"Jan","Feb","Mar","Apr","May","Jun","Jul","Aug","Sep","Oct","Nov","Dec"},0)),RANK(J85,$J$6:$J$205,0),RANK(J85,$J$6:$J$205,1)))</f>
        <v>0</v>
      </c>
    </row>
    <row r="86" customFormat="false" ht="15" hidden="false" customHeight="false" outlineLevel="0" collapsed="false">
      <c r="J86" s="0" t="n">
        <f aca="false">IFERROR(INDEX(Submissions!C86:N86,MATCH(H3,{"Jan","Feb","Mar","Apr","May","Jun","Jul","Aug","Sep","Oct","Nov","Dec"},0)),"")</f>
        <v>0</v>
      </c>
      <c r="K86" s="0" t="str">
        <f aca="false">Submissions!B86</f>
        <v/>
      </c>
      <c r="L86" s="0" t="n">
        <f aca="false">IF(OR(J86="",K86=""),0,IF(INDEX({TRUE,TRUE,TRUE,TRUE,TRUE,TRUE,FALSE,TRUE,TRUE,TRUE,TRUE,TRUE},MATCH(H3,{"Jan","Feb","Mar","Apr","May","Jun","Jul","Aug","Sep","Oct","Nov","Dec"},0)),RANK(J86,$J$6:$J$205,0),RANK(J86,$J$6:$J$205,1)))</f>
        <v>0</v>
      </c>
    </row>
    <row r="87" customFormat="false" ht="15" hidden="false" customHeight="false" outlineLevel="0" collapsed="false">
      <c r="J87" s="0" t="n">
        <f aca="false">IFERROR(INDEX(Submissions!C87:N87,MATCH(H3,{"Jan","Feb","Mar","Apr","May","Jun","Jul","Aug","Sep","Oct","Nov","Dec"},0)),"")</f>
        <v>0</v>
      </c>
      <c r="K87" s="0" t="str">
        <f aca="false">Submissions!B87</f>
        <v/>
      </c>
      <c r="L87" s="0" t="n">
        <f aca="false">IF(OR(J87="",K87=""),0,IF(INDEX({TRUE,TRUE,TRUE,TRUE,TRUE,TRUE,FALSE,TRUE,TRUE,TRUE,TRUE,TRUE},MATCH(H3,{"Jan","Feb","Mar","Apr","May","Jun","Jul","Aug","Sep","Oct","Nov","Dec"},0)),RANK(J87,$J$6:$J$205,0),RANK(J87,$J$6:$J$205,1)))</f>
        <v>0</v>
      </c>
    </row>
    <row r="88" customFormat="false" ht="15" hidden="false" customHeight="false" outlineLevel="0" collapsed="false">
      <c r="J88" s="0" t="n">
        <f aca="false">IFERROR(INDEX(Submissions!C88:N88,MATCH(H3,{"Jan","Feb","Mar","Apr","May","Jun","Jul","Aug","Sep","Oct","Nov","Dec"},0)),"")</f>
        <v>0</v>
      </c>
      <c r="K88" s="0" t="str">
        <f aca="false">Submissions!B88</f>
        <v/>
      </c>
      <c r="L88" s="0" t="n">
        <f aca="false">IF(OR(J88="",K88=""),0,IF(INDEX({TRUE,TRUE,TRUE,TRUE,TRUE,TRUE,FALSE,TRUE,TRUE,TRUE,TRUE,TRUE},MATCH(H3,{"Jan","Feb","Mar","Apr","May","Jun","Jul","Aug","Sep","Oct","Nov","Dec"},0)),RANK(J88,$J$6:$J$205,0),RANK(J88,$J$6:$J$205,1)))</f>
        <v>0</v>
      </c>
    </row>
    <row r="89" customFormat="false" ht="15" hidden="false" customHeight="false" outlineLevel="0" collapsed="false">
      <c r="J89" s="0" t="n">
        <f aca="false">IFERROR(INDEX(Submissions!C89:N89,MATCH(H3,{"Jan","Feb","Mar","Apr","May","Jun","Jul","Aug","Sep","Oct","Nov","Dec"},0)),"")</f>
        <v>0</v>
      </c>
      <c r="K89" s="0" t="str">
        <f aca="false">Submissions!B89</f>
        <v/>
      </c>
      <c r="L89" s="0" t="n">
        <f aca="false">IF(OR(J89="",K89=""),0,IF(INDEX({TRUE,TRUE,TRUE,TRUE,TRUE,TRUE,FALSE,TRUE,TRUE,TRUE,TRUE,TRUE},MATCH(H3,{"Jan","Feb","Mar","Apr","May","Jun","Jul","Aug","Sep","Oct","Nov","Dec"},0)),RANK(J89,$J$6:$J$205,0),RANK(J89,$J$6:$J$205,1)))</f>
        <v>0</v>
      </c>
    </row>
    <row r="90" customFormat="false" ht="15" hidden="false" customHeight="false" outlineLevel="0" collapsed="false">
      <c r="J90" s="0" t="n">
        <f aca="false">IFERROR(INDEX(Submissions!C90:N90,MATCH(H3,{"Jan","Feb","Mar","Apr","May","Jun","Jul","Aug","Sep","Oct","Nov","Dec"},0)),"")</f>
        <v>0</v>
      </c>
      <c r="K90" s="0" t="str">
        <f aca="false">Submissions!B90</f>
        <v/>
      </c>
      <c r="L90" s="0" t="n">
        <f aca="false">IF(OR(J90="",K90=""),0,IF(INDEX({TRUE,TRUE,TRUE,TRUE,TRUE,TRUE,FALSE,TRUE,TRUE,TRUE,TRUE,TRUE},MATCH(H3,{"Jan","Feb","Mar","Apr","May","Jun","Jul","Aug","Sep","Oct","Nov","Dec"},0)),RANK(J90,$J$6:$J$205,0),RANK(J90,$J$6:$J$205,1)))</f>
        <v>0</v>
      </c>
    </row>
    <row r="91" customFormat="false" ht="15" hidden="false" customHeight="false" outlineLevel="0" collapsed="false">
      <c r="J91" s="0" t="n">
        <f aca="false">IFERROR(INDEX(Submissions!C91:N91,MATCH(H3,{"Jan","Feb","Mar","Apr","May","Jun","Jul","Aug","Sep","Oct","Nov","Dec"},0)),"")</f>
        <v>0</v>
      </c>
      <c r="K91" s="0" t="str">
        <f aca="false">Submissions!B91</f>
        <v/>
      </c>
      <c r="L91" s="0" t="n">
        <f aca="false">IF(OR(J91="",K91=""),0,IF(INDEX({TRUE,TRUE,TRUE,TRUE,TRUE,TRUE,FALSE,TRUE,TRUE,TRUE,TRUE,TRUE},MATCH(H3,{"Jan","Feb","Mar","Apr","May","Jun","Jul","Aug","Sep","Oct","Nov","Dec"},0)),RANK(J91,$J$6:$J$205,0),RANK(J91,$J$6:$J$205,1)))</f>
        <v>0</v>
      </c>
    </row>
    <row r="92" customFormat="false" ht="15" hidden="false" customHeight="false" outlineLevel="0" collapsed="false">
      <c r="J92" s="0" t="n">
        <f aca="false">IFERROR(INDEX(Submissions!C92:N92,MATCH(H3,{"Jan","Feb","Mar","Apr","May","Jun","Jul","Aug","Sep","Oct","Nov","Dec"},0)),"")</f>
        <v>0</v>
      </c>
      <c r="K92" s="0" t="str">
        <f aca="false">Submissions!B92</f>
        <v/>
      </c>
      <c r="L92" s="0" t="n">
        <f aca="false">IF(OR(J92="",K92=""),0,IF(INDEX({TRUE,TRUE,TRUE,TRUE,TRUE,TRUE,FALSE,TRUE,TRUE,TRUE,TRUE,TRUE},MATCH(H3,{"Jan","Feb","Mar","Apr","May","Jun","Jul","Aug","Sep","Oct","Nov","Dec"},0)),RANK(J92,$J$6:$J$205,0),RANK(J92,$J$6:$J$205,1)))</f>
        <v>0</v>
      </c>
    </row>
    <row r="93" customFormat="false" ht="15" hidden="false" customHeight="false" outlineLevel="0" collapsed="false">
      <c r="J93" s="0" t="n">
        <f aca="false">IFERROR(INDEX(Submissions!C93:N93,MATCH(H3,{"Jan","Feb","Mar","Apr","May","Jun","Jul","Aug","Sep","Oct","Nov","Dec"},0)),"")</f>
        <v>0</v>
      </c>
      <c r="K93" s="0" t="str">
        <f aca="false">Submissions!B93</f>
        <v/>
      </c>
      <c r="L93" s="0" t="n">
        <f aca="false">IF(OR(J93="",K93=""),0,IF(INDEX({TRUE,TRUE,TRUE,TRUE,TRUE,TRUE,FALSE,TRUE,TRUE,TRUE,TRUE,TRUE},MATCH(H3,{"Jan","Feb","Mar","Apr","May","Jun","Jul","Aug","Sep","Oct","Nov","Dec"},0)),RANK(J93,$J$6:$J$205,0),RANK(J93,$J$6:$J$205,1)))</f>
        <v>0</v>
      </c>
    </row>
    <row r="94" customFormat="false" ht="15" hidden="false" customHeight="false" outlineLevel="0" collapsed="false">
      <c r="J94" s="0" t="n">
        <f aca="false">IFERROR(INDEX(Submissions!C94:N94,MATCH(H3,{"Jan","Feb","Mar","Apr","May","Jun","Jul","Aug","Sep","Oct","Nov","Dec"},0)),"")</f>
        <v>0</v>
      </c>
      <c r="K94" s="0" t="str">
        <f aca="false">Submissions!B94</f>
        <v/>
      </c>
      <c r="L94" s="0" t="n">
        <f aca="false">IF(OR(J94="",K94=""),0,IF(INDEX({TRUE,TRUE,TRUE,TRUE,TRUE,TRUE,FALSE,TRUE,TRUE,TRUE,TRUE,TRUE},MATCH(H3,{"Jan","Feb","Mar","Apr","May","Jun","Jul","Aug","Sep","Oct","Nov","Dec"},0)),RANK(J94,$J$6:$J$205,0),RANK(J94,$J$6:$J$205,1)))</f>
        <v>0</v>
      </c>
    </row>
    <row r="95" customFormat="false" ht="15" hidden="false" customHeight="false" outlineLevel="0" collapsed="false">
      <c r="J95" s="0" t="n">
        <f aca="false">IFERROR(INDEX(Submissions!C95:N95,MATCH(H3,{"Jan","Feb","Mar","Apr","May","Jun","Jul","Aug","Sep","Oct","Nov","Dec"},0)),"")</f>
        <v>0</v>
      </c>
      <c r="K95" s="0" t="str">
        <f aca="false">Submissions!B95</f>
        <v/>
      </c>
      <c r="L95" s="0" t="n">
        <f aca="false">IF(OR(J95="",K95=""),0,IF(INDEX({TRUE,TRUE,TRUE,TRUE,TRUE,TRUE,FALSE,TRUE,TRUE,TRUE,TRUE,TRUE},MATCH(H3,{"Jan","Feb","Mar","Apr","May","Jun","Jul","Aug","Sep","Oct","Nov","Dec"},0)),RANK(J95,$J$6:$J$205,0),RANK(J95,$J$6:$J$205,1)))</f>
        <v>0</v>
      </c>
    </row>
    <row r="96" customFormat="false" ht="15" hidden="false" customHeight="false" outlineLevel="0" collapsed="false">
      <c r="J96" s="0" t="n">
        <f aca="false">IFERROR(INDEX(Submissions!C96:N96,MATCH(H3,{"Jan","Feb","Mar","Apr","May","Jun","Jul","Aug","Sep","Oct","Nov","Dec"},0)),"")</f>
        <v>0</v>
      </c>
      <c r="K96" s="0" t="str">
        <f aca="false">Submissions!B96</f>
        <v/>
      </c>
      <c r="L96" s="0" t="n">
        <f aca="false">IF(OR(J96="",K96=""),0,IF(INDEX({TRUE,TRUE,TRUE,TRUE,TRUE,TRUE,FALSE,TRUE,TRUE,TRUE,TRUE,TRUE},MATCH(H3,{"Jan","Feb","Mar","Apr","May","Jun","Jul","Aug","Sep","Oct","Nov","Dec"},0)),RANK(J96,$J$6:$J$205,0),RANK(J96,$J$6:$J$205,1)))</f>
        <v>0</v>
      </c>
    </row>
    <row r="97" customFormat="false" ht="15" hidden="false" customHeight="false" outlineLevel="0" collapsed="false">
      <c r="J97" s="0" t="n">
        <f aca="false">IFERROR(INDEX(Submissions!C97:N97,MATCH(H3,{"Jan","Feb","Mar","Apr","May","Jun","Jul","Aug","Sep","Oct","Nov","Dec"},0)),"")</f>
        <v>0</v>
      </c>
      <c r="K97" s="0" t="str">
        <f aca="false">Submissions!B97</f>
        <v/>
      </c>
      <c r="L97" s="0" t="n">
        <f aca="false">IF(OR(J97="",K97=""),0,IF(INDEX({TRUE,TRUE,TRUE,TRUE,TRUE,TRUE,FALSE,TRUE,TRUE,TRUE,TRUE,TRUE},MATCH(H3,{"Jan","Feb","Mar","Apr","May","Jun","Jul","Aug","Sep","Oct","Nov","Dec"},0)),RANK(J97,$J$6:$J$205,0),RANK(J97,$J$6:$J$205,1)))</f>
        <v>0</v>
      </c>
    </row>
    <row r="98" customFormat="false" ht="15" hidden="false" customHeight="false" outlineLevel="0" collapsed="false">
      <c r="J98" s="0" t="n">
        <f aca="false">IFERROR(INDEX(Submissions!C98:N98,MATCH(H3,{"Jan","Feb","Mar","Apr","May","Jun","Jul","Aug","Sep","Oct","Nov","Dec"},0)),"")</f>
        <v>0</v>
      </c>
      <c r="K98" s="0" t="str">
        <f aca="false">Submissions!B98</f>
        <v/>
      </c>
      <c r="L98" s="0" t="n">
        <f aca="false">IF(OR(J98="",K98=""),0,IF(INDEX({TRUE,TRUE,TRUE,TRUE,TRUE,TRUE,FALSE,TRUE,TRUE,TRUE,TRUE,TRUE},MATCH(H3,{"Jan","Feb","Mar","Apr","May","Jun","Jul","Aug","Sep","Oct","Nov","Dec"},0)),RANK(J98,$J$6:$J$205,0),RANK(J98,$J$6:$J$205,1)))</f>
        <v>0</v>
      </c>
    </row>
    <row r="99" customFormat="false" ht="15" hidden="false" customHeight="false" outlineLevel="0" collapsed="false">
      <c r="J99" s="0" t="n">
        <f aca="false">IFERROR(INDEX(Submissions!C99:N99,MATCH(H3,{"Jan","Feb","Mar","Apr","May","Jun","Jul","Aug","Sep","Oct","Nov","Dec"},0)),"")</f>
        <v>0</v>
      </c>
      <c r="K99" s="0" t="str">
        <f aca="false">Submissions!B99</f>
        <v/>
      </c>
      <c r="L99" s="0" t="n">
        <f aca="false">IF(OR(J99="",K99=""),0,IF(INDEX({TRUE,TRUE,TRUE,TRUE,TRUE,TRUE,FALSE,TRUE,TRUE,TRUE,TRUE,TRUE},MATCH(H3,{"Jan","Feb","Mar","Apr","May","Jun","Jul","Aug","Sep","Oct","Nov","Dec"},0)),RANK(J99,$J$6:$J$205,0),RANK(J99,$J$6:$J$205,1)))</f>
        <v>0</v>
      </c>
    </row>
    <row r="100" customFormat="false" ht="15" hidden="false" customHeight="false" outlineLevel="0" collapsed="false">
      <c r="J100" s="0" t="n">
        <f aca="false">IFERROR(INDEX(Submissions!C100:N100,MATCH(H3,{"Jan","Feb","Mar","Apr","May","Jun","Jul","Aug","Sep","Oct","Nov","Dec"},0)),"")</f>
        <v>0</v>
      </c>
      <c r="K100" s="0" t="str">
        <f aca="false">Submissions!B100</f>
        <v/>
      </c>
      <c r="L100" s="0" t="n">
        <f aca="false">IF(OR(J100="",K100=""),0,IF(INDEX({TRUE,TRUE,TRUE,TRUE,TRUE,TRUE,FALSE,TRUE,TRUE,TRUE,TRUE,TRUE},MATCH(H3,{"Jan","Feb","Mar","Apr","May","Jun","Jul","Aug","Sep","Oct","Nov","Dec"},0)),RANK(J100,$J$6:$J$205,0),RANK(J100,$J$6:$J$205,1)))</f>
        <v>0</v>
      </c>
    </row>
    <row r="101" customFormat="false" ht="15" hidden="false" customHeight="false" outlineLevel="0" collapsed="false">
      <c r="J101" s="0" t="n">
        <f aca="false">IFERROR(INDEX(Submissions!C101:N101,MATCH(H3,{"Jan","Feb","Mar","Apr","May","Jun","Jul","Aug","Sep","Oct","Nov","Dec"},0)),"")</f>
        <v>0</v>
      </c>
      <c r="K101" s="0" t="str">
        <f aca="false">Submissions!B101</f>
        <v/>
      </c>
      <c r="L101" s="0" t="n">
        <f aca="false">IF(OR(J101="",K101=""),0,IF(INDEX({TRUE,TRUE,TRUE,TRUE,TRUE,TRUE,FALSE,TRUE,TRUE,TRUE,TRUE,TRUE},MATCH(H3,{"Jan","Feb","Mar","Apr","May","Jun","Jul","Aug","Sep","Oct","Nov","Dec"},0)),RANK(J101,$J$6:$J$205,0),RANK(J101,$J$6:$J$205,1)))</f>
        <v>0</v>
      </c>
    </row>
    <row r="102" customFormat="false" ht="15" hidden="false" customHeight="false" outlineLevel="0" collapsed="false">
      <c r="J102" s="0" t="n">
        <f aca="false">IFERROR(INDEX(Submissions!C102:N102,MATCH(H3,{"Jan","Feb","Mar","Apr","May","Jun","Jul","Aug","Sep","Oct","Nov","Dec"},0)),"")</f>
        <v>0</v>
      </c>
      <c r="K102" s="0" t="str">
        <f aca="false">Submissions!B102</f>
        <v/>
      </c>
      <c r="L102" s="0" t="n">
        <f aca="false">IF(OR(J102="",K102=""),0,IF(INDEX({TRUE,TRUE,TRUE,TRUE,TRUE,TRUE,FALSE,TRUE,TRUE,TRUE,TRUE,TRUE},MATCH(H3,{"Jan","Feb","Mar","Apr","May","Jun","Jul","Aug","Sep","Oct","Nov","Dec"},0)),RANK(J102,$J$6:$J$205,0),RANK(J102,$J$6:$J$205,1)))</f>
        <v>0</v>
      </c>
    </row>
    <row r="103" customFormat="false" ht="15" hidden="false" customHeight="false" outlineLevel="0" collapsed="false">
      <c r="J103" s="0" t="n">
        <f aca="false">IFERROR(INDEX(Submissions!C103:N103,MATCH(H3,{"Jan","Feb","Mar","Apr","May","Jun","Jul","Aug","Sep","Oct","Nov","Dec"},0)),"")</f>
        <v>0</v>
      </c>
      <c r="K103" s="0" t="str">
        <f aca="false">Submissions!B103</f>
        <v/>
      </c>
      <c r="L103" s="0" t="n">
        <f aca="false">IF(OR(J103="",K103=""),0,IF(INDEX({TRUE,TRUE,TRUE,TRUE,TRUE,TRUE,FALSE,TRUE,TRUE,TRUE,TRUE,TRUE},MATCH(H3,{"Jan","Feb","Mar","Apr","May","Jun","Jul","Aug","Sep","Oct","Nov","Dec"},0)),RANK(J103,$J$6:$J$205,0),RANK(J103,$J$6:$J$205,1)))</f>
        <v>0</v>
      </c>
    </row>
    <row r="104" customFormat="false" ht="15" hidden="false" customHeight="false" outlineLevel="0" collapsed="false">
      <c r="J104" s="0" t="n">
        <f aca="false">IFERROR(INDEX(Submissions!C104:N104,MATCH(H3,{"Jan","Feb","Mar","Apr","May","Jun","Jul","Aug","Sep","Oct","Nov","Dec"},0)),"")</f>
        <v>0</v>
      </c>
      <c r="K104" s="0" t="str">
        <f aca="false">Submissions!B104</f>
        <v/>
      </c>
      <c r="L104" s="0" t="n">
        <f aca="false">IF(OR(J104="",K104=""),0,IF(INDEX({TRUE,TRUE,TRUE,TRUE,TRUE,TRUE,FALSE,TRUE,TRUE,TRUE,TRUE,TRUE},MATCH(H3,{"Jan","Feb","Mar","Apr","May","Jun","Jul","Aug","Sep","Oct","Nov","Dec"},0)),RANK(J104,$J$6:$J$205,0),RANK(J104,$J$6:$J$205,1)))</f>
        <v>0</v>
      </c>
    </row>
    <row r="105" customFormat="false" ht="15" hidden="false" customHeight="false" outlineLevel="0" collapsed="false">
      <c r="J105" s="0" t="n">
        <f aca="false">IFERROR(INDEX(Submissions!C105:N105,MATCH(H3,{"Jan","Feb","Mar","Apr","May","Jun","Jul","Aug","Sep","Oct","Nov","Dec"},0)),"")</f>
        <v>0</v>
      </c>
      <c r="K105" s="0" t="str">
        <f aca="false">Submissions!B105</f>
        <v/>
      </c>
      <c r="L105" s="0" t="n">
        <f aca="false">IF(OR(J105="",K105=""),0,IF(INDEX({TRUE,TRUE,TRUE,TRUE,TRUE,TRUE,FALSE,TRUE,TRUE,TRUE,TRUE,TRUE},MATCH(H3,{"Jan","Feb","Mar","Apr","May","Jun","Jul","Aug","Sep","Oct","Nov","Dec"},0)),RANK(J105,$J$6:$J$205,0),RANK(J105,$J$6:$J$205,1)))</f>
        <v>0</v>
      </c>
    </row>
    <row r="106" customFormat="false" ht="15" hidden="false" customHeight="false" outlineLevel="0" collapsed="false">
      <c r="J106" s="0" t="n">
        <f aca="false">IFERROR(INDEX(Submissions!C106:N106,MATCH(H3,{"Jan","Feb","Mar","Apr","May","Jun","Jul","Aug","Sep","Oct","Nov","Dec"},0)),"")</f>
        <v>0</v>
      </c>
      <c r="K106" s="0" t="str">
        <f aca="false">Submissions!B106</f>
        <v/>
      </c>
      <c r="L106" s="0" t="n">
        <f aca="false">IF(OR(J106="",K106=""),0,IF(INDEX({TRUE,TRUE,TRUE,TRUE,TRUE,TRUE,FALSE,TRUE,TRUE,TRUE,TRUE,TRUE},MATCH(H3,{"Jan","Feb","Mar","Apr","May","Jun","Jul","Aug","Sep","Oct","Nov","Dec"},0)),RANK(J106,$J$6:$J$205,0),RANK(J106,$J$6:$J$205,1)))</f>
        <v>0</v>
      </c>
    </row>
    <row r="107" customFormat="false" ht="15" hidden="false" customHeight="false" outlineLevel="0" collapsed="false">
      <c r="J107" s="0" t="n">
        <f aca="false">IFERROR(INDEX(Submissions!C107:N107,MATCH(H3,{"Jan","Feb","Mar","Apr","May","Jun","Jul","Aug","Sep","Oct","Nov","Dec"},0)),"")</f>
        <v>0</v>
      </c>
      <c r="K107" s="0" t="str">
        <f aca="false">Submissions!B107</f>
        <v/>
      </c>
      <c r="L107" s="0" t="n">
        <f aca="false">IF(OR(J107="",K107=""),0,IF(INDEX({TRUE,TRUE,TRUE,TRUE,TRUE,TRUE,FALSE,TRUE,TRUE,TRUE,TRUE,TRUE},MATCH(H3,{"Jan","Feb","Mar","Apr","May","Jun","Jul","Aug","Sep","Oct","Nov","Dec"},0)),RANK(J107,$J$6:$J$205,0),RANK(J107,$J$6:$J$205,1)))</f>
        <v>0</v>
      </c>
    </row>
    <row r="108" customFormat="false" ht="15" hidden="false" customHeight="false" outlineLevel="0" collapsed="false">
      <c r="J108" s="0" t="n">
        <f aca="false">IFERROR(INDEX(Submissions!C108:N108,MATCH(H3,{"Jan","Feb","Mar","Apr","May","Jun","Jul","Aug","Sep","Oct","Nov","Dec"},0)),"")</f>
        <v>0</v>
      </c>
      <c r="K108" s="0" t="str">
        <f aca="false">Submissions!B108</f>
        <v/>
      </c>
      <c r="L108" s="0" t="n">
        <f aca="false">IF(OR(J108="",K108=""),0,IF(INDEX({TRUE,TRUE,TRUE,TRUE,TRUE,TRUE,FALSE,TRUE,TRUE,TRUE,TRUE,TRUE},MATCH(H3,{"Jan","Feb","Mar","Apr","May","Jun","Jul","Aug","Sep","Oct","Nov","Dec"},0)),RANK(J108,$J$6:$J$205,0),RANK(J108,$J$6:$J$205,1)))</f>
        <v>0</v>
      </c>
    </row>
    <row r="109" customFormat="false" ht="15" hidden="false" customHeight="false" outlineLevel="0" collapsed="false">
      <c r="J109" s="0" t="n">
        <f aca="false">IFERROR(INDEX(Submissions!C109:N109,MATCH(H3,{"Jan","Feb","Mar","Apr","May","Jun","Jul","Aug","Sep","Oct","Nov","Dec"},0)),"")</f>
        <v>0</v>
      </c>
      <c r="K109" s="0" t="str">
        <f aca="false">Submissions!B109</f>
        <v/>
      </c>
      <c r="L109" s="0" t="n">
        <f aca="false">IF(OR(J109="",K109=""),0,IF(INDEX({TRUE,TRUE,TRUE,TRUE,TRUE,TRUE,FALSE,TRUE,TRUE,TRUE,TRUE,TRUE},MATCH(H3,{"Jan","Feb","Mar","Apr","May","Jun","Jul","Aug","Sep","Oct","Nov","Dec"},0)),RANK(J109,$J$6:$J$205,0),RANK(J109,$J$6:$J$205,1)))</f>
        <v>0</v>
      </c>
    </row>
    <row r="110" customFormat="false" ht="15" hidden="false" customHeight="false" outlineLevel="0" collapsed="false">
      <c r="J110" s="0" t="n">
        <f aca="false">IFERROR(INDEX(Submissions!C110:N110,MATCH(H3,{"Jan","Feb","Mar","Apr","May","Jun","Jul","Aug","Sep","Oct","Nov","Dec"},0)),"")</f>
        <v>0</v>
      </c>
      <c r="K110" s="0" t="str">
        <f aca="false">Submissions!B110</f>
        <v/>
      </c>
      <c r="L110" s="0" t="n">
        <f aca="false">IF(OR(J110="",K110=""),0,IF(INDEX({TRUE,TRUE,TRUE,TRUE,TRUE,TRUE,FALSE,TRUE,TRUE,TRUE,TRUE,TRUE},MATCH(H3,{"Jan","Feb","Mar","Apr","May","Jun","Jul","Aug","Sep","Oct","Nov","Dec"},0)),RANK(J110,$J$6:$J$205,0),RANK(J110,$J$6:$J$205,1)))</f>
        <v>0</v>
      </c>
    </row>
    <row r="111" customFormat="false" ht="15" hidden="false" customHeight="false" outlineLevel="0" collapsed="false">
      <c r="J111" s="0" t="n">
        <f aca="false">IFERROR(INDEX(Submissions!C111:N111,MATCH(H3,{"Jan","Feb","Mar","Apr","May","Jun","Jul","Aug","Sep","Oct","Nov","Dec"},0)),"")</f>
        <v>0</v>
      </c>
      <c r="K111" s="0" t="str">
        <f aca="false">Submissions!B111</f>
        <v/>
      </c>
      <c r="L111" s="0" t="n">
        <f aca="false">IF(OR(J111="",K111=""),0,IF(INDEX({TRUE,TRUE,TRUE,TRUE,TRUE,TRUE,FALSE,TRUE,TRUE,TRUE,TRUE,TRUE},MATCH(H3,{"Jan","Feb","Mar","Apr","May","Jun","Jul","Aug","Sep","Oct","Nov","Dec"},0)),RANK(J111,$J$6:$J$205,0),RANK(J111,$J$6:$J$205,1)))</f>
        <v>0</v>
      </c>
    </row>
    <row r="112" customFormat="false" ht="15" hidden="false" customHeight="false" outlineLevel="0" collapsed="false">
      <c r="J112" s="0" t="n">
        <f aca="false">IFERROR(INDEX(Submissions!C112:N112,MATCH(H3,{"Jan","Feb","Mar","Apr","May","Jun","Jul","Aug","Sep","Oct","Nov","Dec"},0)),"")</f>
        <v>0</v>
      </c>
      <c r="K112" s="0" t="str">
        <f aca="false">Submissions!B112</f>
        <v/>
      </c>
      <c r="L112" s="0" t="n">
        <f aca="false">IF(OR(J112="",K112=""),0,IF(INDEX({TRUE,TRUE,TRUE,TRUE,TRUE,TRUE,FALSE,TRUE,TRUE,TRUE,TRUE,TRUE},MATCH(H3,{"Jan","Feb","Mar","Apr","May","Jun","Jul","Aug","Sep","Oct","Nov","Dec"},0)),RANK(J112,$J$6:$J$205,0),RANK(J112,$J$6:$J$205,1)))</f>
        <v>0</v>
      </c>
    </row>
    <row r="113" customFormat="false" ht="15" hidden="false" customHeight="false" outlineLevel="0" collapsed="false">
      <c r="J113" s="0" t="n">
        <f aca="false">IFERROR(INDEX(Submissions!C113:N113,MATCH(H3,{"Jan","Feb","Mar","Apr","May","Jun","Jul","Aug","Sep","Oct","Nov","Dec"},0)),"")</f>
        <v>0</v>
      </c>
      <c r="K113" s="0" t="str">
        <f aca="false">Submissions!B113</f>
        <v/>
      </c>
      <c r="L113" s="0" t="n">
        <f aca="false">IF(OR(J113="",K113=""),0,IF(INDEX({TRUE,TRUE,TRUE,TRUE,TRUE,TRUE,FALSE,TRUE,TRUE,TRUE,TRUE,TRUE},MATCH(H3,{"Jan","Feb","Mar","Apr","May","Jun","Jul","Aug","Sep","Oct","Nov","Dec"},0)),RANK(J113,$J$6:$J$205,0),RANK(J113,$J$6:$J$205,1)))</f>
        <v>0</v>
      </c>
    </row>
    <row r="114" customFormat="false" ht="15" hidden="false" customHeight="false" outlineLevel="0" collapsed="false">
      <c r="J114" s="0" t="n">
        <f aca="false">IFERROR(INDEX(Submissions!C114:N114,MATCH(H3,{"Jan","Feb","Mar","Apr","May","Jun","Jul","Aug","Sep","Oct","Nov","Dec"},0)),"")</f>
        <v>0</v>
      </c>
      <c r="K114" s="0" t="str">
        <f aca="false">Submissions!B114</f>
        <v/>
      </c>
      <c r="L114" s="0" t="n">
        <f aca="false">IF(OR(J114="",K114=""),0,IF(INDEX({TRUE,TRUE,TRUE,TRUE,TRUE,TRUE,FALSE,TRUE,TRUE,TRUE,TRUE,TRUE},MATCH(H3,{"Jan","Feb","Mar","Apr","May","Jun","Jul","Aug","Sep","Oct","Nov","Dec"},0)),RANK(J114,$J$6:$J$205,0),RANK(J114,$J$6:$J$205,1)))</f>
        <v>0</v>
      </c>
    </row>
    <row r="115" customFormat="false" ht="15" hidden="false" customHeight="false" outlineLevel="0" collapsed="false">
      <c r="J115" s="0" t="n">
        <f aca="false">IFERROR(INDEX(Submissions!C115:N115,MATCH(H3,{"Jan","Feb","Mar","Apr","May","Jun","Jul","Aug","Sep","Oct","Nov","Dec"},0)),"")</f>
        <v>0</v>
      </c>
      <c r="K115" s="0" t="str">
        <f aca="false">Submissions!B115</f>
        <v/>
      </c>
      <c r="L115" s="0" t="n">
        <f aca="false">IF(OR(J115="",K115=""),0,IF(INDEX({TRUE,TRUE,TRUE,TRUE,TRUE,TRUE,FALSE,TRUE,TRUE,TRUE,TRUE,TRUE},MATCH(H3,{"Jan","Feb","Mar","Apr","May","Jun","Jul","Aug","Sep","Oct","Nov","Dec"},0)),RANK(J115,$J$6:$J$205,0),RANK(J115,$J$6:$J$205,1)))</f>
        <v>0</v>
      </c>
    </row>
    <row r="116" customFormat="false" ht="15" hidden="false" customHeight="false" outlineLevel="0" collapsed="false">
      <c r="J116" s="0" t="n">
        <f aca="false">IFERROR(INDEX(Submissions!C116:N116,MATCH(H3,{"Jan","Feb","Mar","Apr","May","Jun","Jul","Aug","Sep","Oct","Nov","Dec"},0)),"")</f>
        <v>0</v>
      </c>
      <c r="K116" s="0" t="str">
        <f aca="false">Submissions!B116</f>
        <v/>
      </c>
      <c r="L116" s="0" t="n">
        <f aca="false">IF(OR(J116="",K116=""),0,IF(INDEX({TRUE,TRUE,TRUE,TRUE,TRUE,TRUE,FALSE,TRUE,TRUE,TRUE,TRUE,TRUE},MATCH(H3,{"Jan","Feb","Mar","Apr","May","Jun","Jul","Aug","Sep","Oct","Nov","Dec"},0)),RANK(J116,$J$6:$J$205,0),RANK(J116,$J$6:$J$205,1)))</f>
        <v>0</v>
      </c>
    </row>
    <row r="117" customFormat="false" ht="15" hidden="false" customHeight="false" outlineLevel="0" collapsed="false">
      <c r="J117" s="0" t="n">
        <f aca="false">IFERROR(INDEX(Submissions!C117:N117,MATCH(H3,{"Jan","Feb","Mar","Apr","May","Jun","Jul","Aug","Sep","Oct","Nov","Dec"},0)),"")</f>
        <v>0</v>
      </c>
      <c r="K117" s="0" t="str">
        <f aca="false">Submissions!B117</f>
        <v/>
      </c>
      <c r="L117" s="0" t="n">
        <f aca="false">IF(OR(J117="",K117=""),0,IF(INDEX({TRUE,TRUE,TRUE,TRUE,TRUE,TRUE,FALSE,TRUE,TRUE,TRUE,TRUE,TRUE},MATCH(H3,{"Jan","Feb","Mar","Apr","May","Jun","Jul","Aug","Sep","Oct","Nov","Dec"},0)),RANK(J117,$J$6:$J$205,0),RANK(J117,$J$6:$J$205,1)))</f>
        <v>0</v>
      </c>
    </row>
    <row r="118" customFormat="false" ht="15" hidden="false" customHeight="false" outlineLevel="0" collapsed="false">
      <c r="J118" s="0" t="n">
        <f aca="false">IFERROR(INDEX(Submissions!C118:N118,MATCH(H3,{"Jan","Feb","Mar","Apr","May","Jun","Jul","Aug","Sep","Oct","Nov","Dec"},0)),"")</f>
        <v>0</v>
      </c>
      <c r="K118" s="0" t="str">
        <f aca="false">Submissions!B118</f>
        <v/>
      </c>
      <c r="L118" s="0" t="n">
        <f aca="false">IF(OR(J118="",K118=""),0,IF(INDEX({TRUE,TRUE,TRUE,TRUE,TRUE,TRUE,FALSE,TRUE,TRUE,TRUE,TRUE,TRUE},MATCH(H3,{"Jan","Feb","Mar","Apr","May","Jun","Jul","Aug","Sep","Oct","Nov","Dec"},0)),RANK(J118,$J$6:$J$205,0),RANK(J118,$J$6:$J$205,1)))</f>
        <v>0</v>
      </c>
    </row>
    <row r="119" customFormat="false" ht="15" hidden="false" customHeight="false" outlineLevel="0" collapsed="false">
      <c r="J119" s="0" t="n">
        <f aca="false">IFERROR(INDEX(Submissions!C119:N119,MATCH(H3,{"Jan","Feb","Mar","Apr","May","Jun","Jul","Aug","Sep","Oct","Nov","Dec"},0)),"")</f>
        <v>0</v>
      </c>
      <c r="K119" s="0" t="str">
        <f aca="false">Submissions!B119</f>
        <v/>
      </c>
      <c r="L119" s="0" t="n">
        <f aca="false">IF(OR(J119="",K119=""),0,IF(INDEX({TRUE,TRUE,TRUE,TRUE,TRUE,TRUE,FALSE,TRUE,TRUE,TRUE,TRUE,TRUE},MATCH(H3,{"Jan","Feb","Mar","Apr","May","Jun","Jul","Aug","Sep","Oct","Nov","Dec"},0)),RANK(J119,$J$6:$J$205,0),RANK(J119,$J$6:$J$205,1)))</f>
        <v>0</v>
      </c>
    </row>
    <row r="120" customFormat="false" ht="15" hidden="false" customHeight="false" outlineLevel="0" collapsed="false">
      <c r="J120" s="0" t="n">
        <f aca="false">IFERROR(INDEX(Submissions!C120:N120,MATCH(H3,{"Jan","Feb","Mar","Apr","May","Jun","Jul","Aug","Sep","Oct","Nov","Dec"},0)),"")</f>
        <v>0</v>
      </c>
      <c r="K120" s="0" t="str">
        <f aca="false">Submissions!B120</f>
        <v/>
      </c>
      <c r="L120" s="0" t="n">
        <f aca="false">IF(OR(J120="",K120=""),0,IF(INDEX({TRUE,TRUE,TRUE,TRUE,TRUE,TRUE,FALSE,TRUE,TRUE,TRUE,TRUE,TRUE},MATCH(H3,{"Jan","Feb","Mar","Apr","May","Jun","Jul","Aug","Sep","Oct","Nov","Dec"},0)),RANK(J120,$J$6:$J$205,0),RANK(J120,$J$6:$J$205,1)))</f>
        <v>0</v>
      </c>
    </row>
    <row r="121" customFormat="false" ht="15" hidden="false" customHeight="false" outlineLevel="0" collapsed="false">
      <c r="J121" s="0" t="n">
        <f aca="false">IFERROR(INDEX(Submissions!C121:N121,MATCH(H3,{"Jan","Feb","Mar","Apr","May","Jun","Jul","Aug","Sep","Oct","Nov","Dec"},0)),"")</f>
        <v>0</v>
      </c>
      <c r="K121" s="0" t="str">
        <f aca="false">Submissions!B121</f>
        <v/>
      </c>
      <c r="L121" s="0" t="n">
        <f aca="false">IF(OR(J121="",K121=""),0,IF(INDEX({TRUE,TRUE,TRUE,TRUE,TRUE,TRUE,FALSE,TRUE,TRUE,TRUE,TRUE,TRUE},MATCH(H3,{"Jan","Feb","Mar","Apr","May","Jun","Jul","Aug","Sep","Oct","Nov","Dec"},0)),RANK(J121,$J$6:$J$205,0),RANK(J121,$J$6:$J$205,1)))</f>
        <v>0</v>
      </c>
    </row>
    <row r="122" customFormat="false" ht="15" hidden="false" customHeight="false" outlineLevel="0" collapsed="false">
      <c r="J122" s="0" t="n">
        <f aca="false">IFERROR(INDEX(Submissions!C122:N122,MATCH(H3,{"Jan","Feb","Mar","Apr","May","Jun","Jul","Aug","Sep","Oct","Nov","Dec"},0)),"")</f>
        <v>0</v>
      </c>
      <c r="K122" s="0" t="str">
        <f aca="false">Submissions!B122</f>
        <v/>
      </c>
      <c r="L122" s="0" t="n">
        <f aca="false">IF(OR(J122="",K122=""),0,IF(INDEX({TRUE,TRUE,TRUE,TRUE,TRUE,TRUE,FALSE,TRUE,TRUE,TRUE,TRUE,TRUE},MATCH(H3,{"Jan","Feb","Mar","Apr","May","Jun","Jul","Aug","Sep","Oct","Nov","Dec"},0)),RANK(J122,$J$6:$J$205,0),RANK(J122,$J$6:$J$205,1)))</f>
        <v>0</v>
      </c>
    </row>
    <row r="123" customFormat="false" ht="15" hidden="false" customHeight="false" outlineLevel="0" collapsed="false">
      <c r="J123" s="0" t="n">
        <f aca="false">IFERROR(INDEX(Submissions!C123:N123,MATCH(H3,{"Jan","Feb","Mar","Apr","May","Jun","Jul","Aug","Sep","Oct","Nov","Dec"},0)),"")</f>
        <v>0</v>
      </c>
      <c r="K123" s="0" t="str">
        <f aca="false">Submissions!B123</f>
        <v/>
      </c>
      <c r="L123" s="0" t="n">
        <f aca="false">IF(OR(J123="",K123=""),0,IF(INDEX({TRUE,TRUE,TRUE,TRUE,TRUE,TRUE,FALSE,TRUE,TRUE,TRUE,TRUE,TRUE},MATCH(H3,{"Jan","Feb","Mar","Apr","May","Jun","Jul","Aug","Sep","Oct","Nov","Dec"},0)),RANK(J123,$J$6:$J$205,0),RANK(J123,$J$6:$J$205,1)))</f>
        <v>0</v>
      </c>
    </row>
    <row r="124" customFormat="false" ht="15" hidden="false" customHeight="false" outlineLevel="0" collapsed="false">
      <c r="J124" s="0" t="n">
        <f aca="false">IFERROR(INDEX(Submissions!C124:N124,MATCH(H3,{"Jan","Feb","Mar","Apr","May","Jun","Jul","Aug","Sep","Oct","Nov","Dec"},0)),"")</f>
        <v>0</v>
      </c>
      <c r="K124" s="0" t="str">
        <f aca="false">Submissions!B124</f>
        <v/>
      </c>
      <c r="L124" s="0" t="n">
        <f aca="false">IF(OR(J124="",K124=""),0,IF(INDEX({TRUE,TRUE,TRUE,TRUE,TRUE,TRUE,FALSE,TRUE,TRUE,TRUE,TRUE,TRUE},MATCH(H3,{"Jan","Feb","Mar","Apr","May","Jun","Jul","Aug","Sep","Oct","Nov","Dec"},0)),RANK(J124,$J$6:$J$205,0),RANK(J124,$J$6:$J$205,1)))</f>
        <v>0</v>
      </c>
    </row>
    <row r="125" customFormat="false" ht="15" hidden="false" customHeight="false" outlineLevel="0" collapsed="false">
      <c r="J125" s="0" t="n">
        <f aca="false">IFERROR(INDEX(Submissions!C125:N125,MATCH(H3,{"Jan","Feb","Mar","Apr","May","Jun","Jul","Aug","Sep","Oct","Nov","Dec"},0)),"")</f>
        <v>0</v>
      </c>
      <c r="K125" s="0" t="str">
        <f aca="false">Submissions!B125</f>
        <v/>
      </c>
      <c r="L125" s="0" t="n">
        <f aca="false">IF(OR(J125="",K125=""),0,IF(INDEX({TRUE,TRUE,TRUE,TRUE,TRUE,TRUE,FALSE,TRUE,TRUE,TRUE,TRUE,TRUE},MATCH(H3,{"Jan","Feb","Mar","Apr","May","Jun","Jul","Aug","Sep","Oct","Nov","Dec"},0)),RANK(J125,$J$6:$J$205,0),RANK(J125,$J$6:$J$205,1)))</f>
        <v>0</v>
      </c>
    </row>
    <row r="126" customFormat="false" ht="15" hidden="false" customHeight="false" outlineLevel="0" collapsed="false">
      <c r="J126" s="0" t="n">
        <f aca="false">IFERROR(INDEX(Submissions!C126:N126,MATCH(H3,{"Jan","Feb","Mar","Apr","May","Jun","Jul","Aug","Sep","Oct","Nov","Dec"},0)),"")</f>
        <v>0</v>
      </c>
      <c r="K126" s="0" t="str">
        <f aca="false">Submissions!B126</f>
        <v/>
      </c>
      <c r="L126" s="0" t="n">
        <f aca="false">IF(OR(J126="",K126=""),0,IF(INDEX({TRUE,TRUE,TRUE,TRUE,TRUE,TRUE,FALSE,TRUE,TRUE,TRUE,TRUE,TRUE},MATCH(H3,{"Jan","Feb","Mar","Apr","May","Jun","Jul","Aug","Sep","Oct","Nov","Dec"},0)),RANK(J126,$J$6:$J$205,0),RANK(J126,$J$6:$J$205,1)))</f>
        <v>0</v>
      </c>
    </row>
    <row r="127" customFormat="false" ht="15" hidden="false" customHeight="false" outlineLevel="0" collapsed="false">
      <c r="J127" s="0" t="n">
        <f aca="false">IFERROR(INDEX(Submissions!C127:N127,MATCH(H3,{"Jan","Feb","Mar","Apr","May","Jun","Jul","Aug","Sep","Oct","Nov","Dec"},0)),"")</f>
        <v>0</v>
      </c>
      <c r="K127" s="0" t="str">
        <f aca="false">Submissions!B127</f>
        <v/>
      </c>
      <c r="L127" s="0" t="n">
        <f aca="false">IF(OR(J127="",K127=""),0,IF(INDEX({TRUE,TRUE,TRUE,TRUE,TRUE,TRUE,FALSE,TRUE,TRUE,TRUE,TRUE,TRUE},MATCH(H3,{"Jan","Feb","Mar","Apr","May","Jun","Jul","Aug","Sep","Oct","Nov","Dec"},0)),RANK(J127,$J$6:$J$205,0),RANK(J127,$J$6:$J$205,1)))</f>
        <v>0</v>
      </c>
    </row>
    <row r="128" customFormat="false" ht="15" hidden="false" customHeight="false" outlineLevel="0" collapsed="false">
      <c r="J128" s="0" t="n">
        <f aca="false">IFERROR(INDEX(Submissions!C128:N128,MATCH(H3,{"Jan","Feb","Mar","Apr","May","Jun","Jul","Aug","Sep","Oct","Nov","Dec"},0)),"")</f>
        <v>0</v>
      </c>
      <c r="K128" s="0" t="str">
        <f aca="false">Submissions!B128</f>
        <v/>
      </c>
      <c r="L128" s="0" t="n">
        <f aca="false">IF(OR(J128="",K128=""),0,IF(INDEX({TRUE,TRUE,TRUE,TRUE,TRUE,TRUE,FALSE,TRUE,TRUE,TRUE,TRUE,TRUE},MATCH(H3,{"Jan","Feb","Mar","Apr","May","Jun","Jul","Aug","Sep","Oct","Nov","Dec"},0)),RANK(J128,$J$6:$J$205,0),RANK(J128,$J$6:$J$205,1)))</f>
        <v>0</v>
      </c>
    </row>
    <row r="129" customFormat="false" ht="15" hidden="false" customHeight="false" outlineLevel="0" collapsed="false">
      <c r="J129" s="0" t="n">
        <f aca="false">IFERROR(INDEX(Submissions!C129:N129,MATCH(H3,{"Jan","Feb","Mar","Apr","May","Jun","Jul","Aug","Sep","Oct","Nov","Dec"},0)),"")</f>
        <v>0</v>
      </c>
      <c r="K129" s="0" t="str">
        <f aca="false">Submissions!B129</f>
        <v/>
      </c>
      <c r="L129" s="0" t="n">
        <f aca="false">IF(OR(J129="",K129=""),0,IF(INDEX({TRUE,TRUE,TRUE,TRUE,TRUE,TRUE,FALSE,TRUE,TRUE,TRUE,TRUE,TRUE},MATCH(H3,{"Jan","Feb","Mar","Apr","May","Jun","Jul","Aug","Sep","Oct","Nov","Dec"},0)),RANK(J129,$J$6:$J$205,0),RANK(J129,$J$6:$J$205,1)))</f>
        <v>0</v>
      </c>
    </row>
    <row r="130" customFormat="false" ht="15" hidden="false" customHeight="false" outlineLevel="0" collapsed="false">
      <c r="J130" s="0" t="n">
        <f aca="false">IFERROR(INDEX(Submissions!C130:N130,MATCH(H3,{"Jan","Feb","Mar","Apr","May","Jun","Jul","Aug","Sep","Oct","Nov","Dec"},0)),"")</f>
        <v>0</v>
      </c>
      <c r="K130" s="0" t="str">
        <f aca="false">Submissions!B130</f>
        <v/>
      </c>
      <c r="L130" s="0" t="n">
        <f aca="false">IF(OR(J130="",K130=""),0,IF(INDEX({TRUE,TRUE,TRUE,TRUE,TRUE,TRUE,FALSE,TRUE,TRUE,TRUE,TRUE,TRUE},MATCH(H3,{"Jan","Feb","Mar","Apr","May","Jun","Jul","Aug","Sep","Oct","Nov","Dec"},0)),RANK(J130,$J$6:$J$205,0),RANK(J130,$J$6:$J$205,1)))</f>
        <v>0</v>
      </c>
    </row>
    <row r="131" customFormat="false" ht="15" hidden="false" customHeight="false" outlineLevel="0" collapsed="false">
      <c r="J131" s="0" t="n">
        <f aca="false">IFERROR(INDEX(Submissions!C131:N131,MATCH(H3,{"Jan","Feb","Mar","Apr","May","Jun","Jul","Aug","Sep","Oct","Nov","Dec"},0)),"")</f>
        <v>0</v>
      </c>
      <c r="K131" s="0" t="str">
        <f aca="false">Submissions!B131</f>
        <v/>
      </c>
      <c r="L131" s="0" t="n">
        <f aca="false">IF(OR(J131="",K131=""),0,IF(INDEX({TRUE,TRUE,TRUE,TRUE,TRUE,TRUE,FALSE,TRUE,TRUE,TRUE,TRUE,TRUE},MATCH(H3,{"Jan","Feb","Mar","Apr","May","Jun","Jul","Aug","Sep","Oct","Nov","Dec"},0)),RANK(J131,$J$6:$J$205,0),RANK(J131,$J$6:$J$205,1)))</f>
        <v>0</v>
      </c>
    </row>
    <row r="132" customFormat="false" ht="15" hidden="false" customHeight="false" outlineLevel="0" collapsed="false">
      <c r="J132" s="0" t="n">
        <f aca="false">IFERROR(INDEX(Submissions!C132:N132,MATCH(H3,{"Jan","Feb","Mar","Apr","May","Jun","Jul","Aug","Sep","Oct","Nov","Dec"},0)),"")</f>
        <v>0</v>
      </c>
      <c r="K132" s="0" t="str">
        <f aca="false">Submissions!B132</f>
        <v/>
      </c>
      <c r="L132" s="0" t="n">
        <f aca="false">IF(OR(J132="",K132=""),0,IF(INDEX({TRUE,TRUE,TRUE,TRUE,TRUE,TRUE,FALSE,TRUE,TRUE,TRUE,TRUE,TRUE},MATCH(H3,{"Jan","Feb","Mar","Apr","May","Jun","Jul","Aug","Sep","Oct","Nov","Dec"},0)),RANK(J132,$J$6:$J$205,0),RANK(J132,$J$6:$J$205,1)))</f>
        <v>0</v>
      </c>
    </row>
    <row r="133" customFormat="false" ht="15" hidden="false" customHeight="false" outlineLevel="0" collapsed="false">
      <c r="J133" s="0" t="n">
        <f aca="false">IFERROR(INDEX(Submissions!C133:N133,MATCH(H3,{"Jan","Feb","Mar","Apr","May","Jun","Jul","Aug","Sep","Oct","Nov","Dec"},0)),"")</f>
        <v>0</v>
      </c>
      <c r="K133" s="0" t="str">
        <f aca="false">Submissions!B133</f>
        <v/>
      </c>
      <c r="L133" s="0" t="n">
        <f aca="false">IF(OR(J133="",K133=""),0,IF(INDEX({TRUE,TRUE,TRUE,TRUE,TRUE,TRUE,FALSE,TRUE,TRUE,TRUE,TRUE,TRUE},MATCH(H3,{"Jan","Feb","Mar","Apr","May","Jun","Jul","Aug","Sep","Oct","Nov","Dec"},0)),RANK(J133,$J$6:$J$205,0),RANK(J133,$J$6:$J$205,1)))</f>
        <v>0</v>
      </c>
    </row>
    <row r="134" customFormat="false" ht="15" hidden="false" customHeight="false" outlineLevel="0" collapsed="false">
      <c r="J134" s="0" t="n">
        <f aca="false">IFERROR(INDEX(Submissions!C134:N134,MATCH(H3,{"Jan","Feb","Mar","Apr","May","Jun","Jul","Aug","Sep","Oct","Nov","Dec"},0)),"")</f>
        <v>0</v>
      </c>
      <c r="K134" s="0" t="str">
        <f aca="false">Submissions!B134</f>
        <v/>
      </c>
      <c r="L134" s="0" t="n">
        <f aca="false">IF(OR(J134="",K134=""),0,IF(INDEX({TRUE,TRUE,TRUE,TRUE,TRUE,TRUE,FALSE,TRUE,TRUE,TRUE,TRUE,TRUE},MATCH(H3,{"Jan","Feb","Mar","Apr","May","Jun","Jul","Aug","Sep","Oct","Nov","Dec"},0)),RANK(J134,$J$6:$J$205,0),RANK(J134,$J$6:$J$205,1)))</f>
        <v>0</v>
      </c>
    </row>
    <row r="135" customFormat="false" ht="15" hidden="false" customHeight="false" outlineLevel="0" collapsed="false">
      <c r="J135" s="0" t="n">
        <f aca="false">IFERROR(INDEX(Submissions!C135:N135,MATCH(H3,{"Jan","Feb","Mar","Apr","May","Jun","Jul","Aug","Sep","Oct","Nov","Dec"},0)),"")</f>
        <v>0</v>
      </c>
      <c r="K135" s="0" t="str">
        <f aca="false">Submissions!B135</f>
        <v/>
      </c>
      <c r="L135" s="0" t="n">
        <f aca="false">IF(OR(J135="",K135=""),0,IF(INDEX({TRUE,TRUE,TRUE,TRUE,TRUE,TRUE,FALSE,TRUE,TRUE,TRUE,TRUE,TRUE},MATCH(H3,{"Jan","Feb","Mar","Apr","May","Jun","Jul","Aug","Sep","Oct","Nov","Dec"},0)),RANK(J135,$J$6:$J$205,0),RANK(J135,$J$6:$J$205,1)))</f>
        <v>0</v>
      </c>
    </row>
    <row r="136" customFormat="false" ht="15" hidden="false" customHeight="false" outlineLevel="0" collapsed="false">
      <c r="J136" s="0" t="n">
        <f aca="false">IFERROR(INDEX(Submissions!C136:N136,MATCH(H3,{"Jan","Feb","Mar","Apr","May","Jun","Jul","Aug","Sep","Oct","Nov","Dec"},0)),"")</f>
        <v>0</v>
      </c>
      <c r="K136" s="0" t="str">
        <f aca="false">Submissions!B136</f>
        <v/>
      </c>
      <c r="L136" s="0" t="n">
        <f aca="false">IF(OR(J136="",K136=""),0,IF(INDEX({TRUE,TRUE,TRUE,TRUE,TRUE,TRUE,FALSE,TRUE,TRUE,TRUE,TRUE,TRUE},MATCH(H3,{"Jan","Feb","Mar","Apr","May","Jun","Jul","Aug","Sep","Oct","Nov","Dec"},0)),RANK(J136,$J$6:$J$205,0),RANK(J136,$J$6:$J$205,1)))</f>
        <v>0</v>
      </c>
    </row>
    <row r="137" customFormat="false" ht="15" hidden="false" customHeight="false" outlineLevel="0" collapsed="false">
      <c r="J137" s="0" t="n">
        <f aca="false">IFERROR(INDEX(Submissions!C137:N137,MATCH(H3,{"Jan","Feb","Mar","Apr","May","Jun","Jul","Aug","Sep","Oct","Nov","Dec"},0)),"")</f>
        <v>0</v>
      </c>
      <c r="K137" s="0" t="str">
        <f aca="false">Submissions!B137</f>
        <v/>
      </c>
      <c r="L137" s="0" t="n">
        <f aca="false">IF(OR(J137="",K137=""),0,IF(INDEX({TRUE,TRUE,TRUE,TRUE,TRUE,TRUE,FALSE,TRUE,TRUE,TRUE,TRUE,TRUE},MATCH(H3,{"Jan","Feb","Mar","Apr","May","Jun","Jul","Aug","Sep","Oct","Nov","Dec"},0)),RANK(J137,$J$6:$J$205,0),RANK(J137,$J$6:$J$205,1)))</f>
        <v>0</v>
      </c>
    </row>
    <row r="138" customFormat="false" ht="15" hidden="false" customHeight="false" outlineLevel="0" collapsed="false">
      <c r="J138" s="0" t="n">
        <f aca="false">IFERROR(INDEX(Submissions!C138:N138,MATCH(H3,{"Jan","Feb","Mar","Apr","May","Jun","Jul","Aug","Sep","Oct","Nov","Dec"},0)),"")</f>
        <v>0</v>
      </c>
      <c r="K138" s="0" t="str">
        <f aca="false">Submissions!B138</f>
        <v/>
      </c>
      <c r="L138" s="0" t="n">
        <f aca="false">IF(OR(J138="",K138=""),0,IF(INDEX({TRUE,TRUE,TRUE,TRUE,TRUE,TRUE,FALSE,TRUE,TRUE,TRUE,TRUE,TRUE},MATCH(H3,{"Jan","Feb","Mar","Apr","May","Jun","Jul","Aug","Sep","Oct","Nov","Dec"},0)),RANK(J138,$J$6:$J$205,0),RANK(J138,$J$6:$J$205,1)))</f>
        <v>0</v>
      </c>
    </row>
    <row r="139" customFormat="false" ht="15" hidden="false" customHeight="false" outlineLevel="0" collapsed="false">
      <c r="J139" s="0" t="n">
        <f aca="false">IFERROR(INDEX(Submissions!C139:N139,MATCH(H3,{"Jan","Feb","Mar","Apr","May","Jun","Jul","Aug","Sep","Oct","Nov","Dec"},0)),"")</f>
        <v>0</v>
      </c>
      <c r="K139" s="0" t="str">
        <f aca="false">Submissions!B139</f>
        <v/>
      </c>
      <c r="L139" s="0" t="n">
        <f aca="false">IF(OR(J139="",K139=""),0,IF(INDEX({TRUE,TRUE,TRUE,TRUE,TRUE,TRUE,FALSE,TRUE,TRUE,TRUE,TRUE,TRUE},MATCH(H3,{"Jan","Feb","Mar","Apr","May","Jun","Jul","Aug","Sep","Oct","Nov","Dec"},0)),RANK(J139,$J$6:$J$205,0),RANK(J139,$J$6:$J$205,1)))</f>
        <v>0</v>
      </c>
    </row>
    <row r="140" customFormat="false" ht="15" hidden="false" customHeight="false" outlineLevel="0" collapsed="false">
      <c r="J140" s="0" t="n">
        <f aca="false">IFERROR(INDEX(Submissions!C140:N140,MATCH(H3,{"Jan","Feb","Mar","Apr","May","Jun","Jul","Aug","Sep","Oct","Nov","Dec"},0)),"")</f>
        <v>0</v>
      </c>
      <c r="K140" s="0" t="str">
        <f aca="false">Submissions!B140</f>
        <v/>
      </c>
      <c r="L140" s="0" t="n">
        <f aca="false">IF(OR(J140="",K140=""),0,IF(INDEX({TRUE,TRUE,TRUE,TRUE,TRUE,TRUE,FALSE,TRUE,TRUE,TRUE,TRUE,TRUE},MATCH(H3,{"Jan","Feb","Mar","Apr","May","Jun","Jul","Aug","Sep","Oct","Nov","Dec"},0)),RANK(J140,$J$6:$J$205,0),RANK(J140,$J$6:$J$205,1)))</f>
        <v>0</v>
      </c>
    </row>
    <row r="141" customFormat="false" ht="15" hidden="false" customHeight="false" outlineLevel="0" collapsed="false">
      <c r="J141" s="0" t="n">
        <f aca="false">IFERROR(INDEX(Submissions!C141:N141,MATCH(H3,{"Jan","Feb","Mar","Apr","May","Jun","Jul","Aug","Sep","Oct","Nov","Dec"},0)),"")</f>
        <v>0</v>
      </c>
      <c r="K141" s="0" t="str">
        <f aca="false">Submissions!B141</f>
        <v/>
      </c>
      <c r="L141" s="0" t="n">
        <f aca="false">IF(OR(J141="",K141=""),0,IF(INDEX({TRUE,TRUE,TRUE,TRUE,TRUE,TRUE,FALSE,TRUE,TRUE,TRUE,TRUE,TRUE},MATCH(H3,{"Jan","Feb","Mar","Apr","May","Jun","Jul","Aug","Sep","Oct","Nov","Dec"},0)),RANK(J141,$J$6:$J$205,0),RANK(J141,$J$6:$J$205,1)))</f>
        <v>0</v>
      </c>
    </row>
    <row r="142" customFormat="false" ht="15" hidden="false" customHeight="false" outlineLevel="0" collapsed="false">
      <c r="J142" s="0" t="n">
        <f aca="false">IFERROR(INDEX(Submissions!C142:N142,MATCH(H3,{"Jan","Feb","Mar","Apr","May","Jun","Jul","Aug","Sep","Oct","Nov","Dec"},0)),"")</f>
        <v>0</v>
      </c>
      <c r="K142" s="0" t="str">
        <f aca="false">Submissions!B142</f>
        <v/>
      </c>
      <c r="L142" s="0" t="n">
        <f aca="false">IF(OR(J142="",K142=""),0,IF(INDEX({TRUE,TRUE,TRUE,TRUE,TRUE,TRUE,FALSE,TRUE,TRUE,TRUE,TRUE,TRUE},MATCH(H3,{"Jan","Feb","Mar","Apr","May","Jun","Jul","Aug","Sep","Oct","Nov","Dec"},0)),RANK(J142,$J$6:$J$205,0),RANK(J142,$J$6:$J$205,1)))</f>
        <v>0</v>
      </c>
    </row>
    <row r="143" customFormat="false" ht="15" hidden="false" customHeight="false" outlineLevel="0" collapsed="false">
      <c r="J143" s="0" t="n">
        <f aca="false">IFERROR(INDEX(Submissions!C143:N143,MATCH(H3,{"Jan","Feb","Mar","Apr","May","Jun","Jul","Aug","Sep","Oct","Nov","Dec"},0)),"")</f>
        <v>0</v>
      </c>
      <c r="K143" s="0" t="str">
        <f aca="false">Submissions!B143</f>
        <v/>
      </c>
      <c r="L143" s="0" t="n">
        <f aca="false">IF(OR(J143="",K143=""),0,IF(INDEX({TRUE,TRUE,TRUE,TRUE,TRUE,TRUE,FALSE,TRUE,TRUE,TRUE,TRUE,TRUE},MATCH(H3,{"Jan","Feb","Mar","Apr","May","Jun","Jul","Aug","Sep","Oct","Nov","Dec"},0)),RANK(J143,$J$6:$J$205,0),RANK(J143,$J$6:$J$205,1)))</f>
        <v>0</v>
      </c>
    </row>
    <row r="144" customFormat="false" ht="15" hidden="false" customHeight="false" outlineLevel="0" collapsed="false">
      <c r="J144" s="0" t="n">
        <f aca="false">IFERROR(INDEX(Submissions!C144:N144,MATCH(H3,{"Jan","Feb","Mar","Apr","May","Jun","Jul","Aug","Sep","Oct","Nov","Dec"},0)),"")</f>
        <v>0</v>
      </c>
      <c r="K144" s="0" t="str">
        <f aca="false">Submissions!B144</f>
        <v/>
      </c>
      <c r="L144" s="0" t="n">
        <f aca="false">IF(OR(J144="",K144=""),0,IF(INDEX({TRUE,TRUE,TRUE,TRUE,TRUE,TRUE,FALSE,TRUE,TRUE,TRUE,TRUE,TRUE},MATCH(H3,{"Jan","Feb","Mar","Apr","May","Jun","Jul","Aug","Sep","Oct","Nov","Dec"},0)),RANK(J144,$J$6:$J$205,0),RANK(J144,$J$6:$J$205,1)))</f>
        <v>0</v>
      </c>
    </row>
    <row r="145" customFormat="false" ht="15" hidden="false" customHeight="false" outlineLevel="0" collapsed="false">
      <c r="J145" s="0" t="n">
        <f aca="false">IFERROR(INDEX(Submissions!C145:N145,MATCH(H3,{"Jan","Feb","Mar","Apr","May","Jun","Jul","Aug","Sep","Oct","Nov","Dec"},0)),"")</f>
        <v>0</v>
      </c>
      <c r="K145" s="0" t="str">
        <f aca="false">Submissions!B145</f>
        <v/>
      </c>
      <c r="L145" s="0" t="n">
        <f aca="false">IF(OR(J145="",K145=""),0,IF(INDEX({TRUE,TRUE,TRUE,TRUE,TRUE,TRUE,FALSE,TRUE,TRUE,TRUE,TRUE,TRUE},MATCH(H3,{"Jan","Feb","Mar","Apr","May","Jun","Jul","Aug","Sep","Oct","Nov","Dec"},0)),RANK(J145,$J$6:$J$205,0),RANK(J145,$J$6:$J$205,1)))</f>
        <v>0</v>
      </c>
    </row>
    <row r="146" customFormat="false" ht="15" hidden="false" customHeight="false" outlineLevel="0" collapsed="false">
      <c r="J146" s="0" t="n">
        <f aca="false">IFERROR(INDEX(Submissions!C146:N146,MATCH(H3,{"Jan","Feb","Mar","Apr","May","Jun","Jul","Aug","Sep","Oct","Nov","Dec"},0)),"")</f>
        <v>0</v>
      </c>
      <c r="K146" s="0" t="str">
        <f aca="false">Submissions!B146</f>
        <v/>
      </c>
      <c r="L146" s="0" t="n">
        <f aca="false">IF(OR(J146="",K146=""),0,IF(INDEX({TRUE,TRUE,TRUE,TRUE,TRUE,TRUE,FALSE,TRUE,TRUE,TRUE,TRUE,TRUE},MATCH(H3,{"Jan","Feb","Mar","Apr","May","Jun","Jul","Aug","Sep","Oct","Nov","Dec"},0)),RANK(J146,$J$6:$J$205,0),RANK(J146,$J$6:$J$205,1)))</f>
        <v>0</v>
      </c>
    </row>
    <row r="147" customFormat="false" ht="15" hidden="false" customHeight="false" outlineLevel="0" collapsed="false">
      <c r="J147" s="0" t="n">
        <f aca="false">IFERROR(INDEX(Submissions!C147:N147,MATCH(H3,{"Jan","Feb","Mar","Apr","May","Jun","Jul","Aug","Sep","Oct","Nov","Dec"},0)),"")</f>
        <v>0</v>
      </c>
      <c r="K147" s="0" t="str">
        <f aca="false">Submissions!B147</f>
        <v/>
      </c>
      <c r="L147" s="0" t="n">
        <f aca="false">IF(OR(J147="",K147=""),0,IF(INDEX({TRUE,TRUE,TRUE,TRUE,TRUE,TRUE,FALSE,TRUE,TRUE,TRUE,TRUE,TRUE},MATCH(H3,{"Jan","Feb","Mar","Apr","May","Jun","Jul","Aug","Sep","Oct","Nov","Dec"},0)),RANK(J147,$J$6:$J$205,0),RANK(J147,$J$6:$J$205,1)))</f>
        <v>0</v>
      </c>
    </row>
    <row r="148" customFormat="false" ht="15" hidden="false" customHeight="false" outlineLevel="0" collapsed="false">
      <c r="J148" s="0" t="n">
        <f aca="false">IFERROR(INDEX(Submissions!C148:N148,MATCH(H3,{"Jan","Feb","Mar","Apr","May","Jun","Jul","Aug","Sep","Oct","Nov","Dec"},0)),"")</f>
        <v>0</v>
      </c>
      <c r="K148" s="0" t="str">
        <f aca="false">Submissions!B148</f>
        <v/>
      </c>
      <c r="L148" s="0" t="n">
        <f aca="false">IF(OR(J148="",K148=""),0,IF(INDEX({TRUE,TRUE,TRUE,TRUE,TRUE,TRUE,FALSE,TRUE,TRUE,TRUE,TRUE,TRUE},MATCH(H3,{"Jan","Feb","Mar","Apr","May","Jun","Jul","Aug","Sep","Oct","Nov","Dec"},0)),RANK(J148,$J$6:$J$205,0),RANK(J148,$J$6:$J$205,1)))</f>
        <v>0</v>
      </c>
    </row>
    <row r="149" customFormat="false" ht="15" hidden="false" customHeight="false" outlineLevel="0" collapsed="false">
      <c r="J149" s="0" t="n">
        <f aca="false">IFERROR(INDEX(Submissions!C149:N149,MATCH(H3,{"Jan","Feb","Mar","Apr","May","Jun","Jul","Aug","Sep","Oct","Nov","Dec"},0)),"")</f>
        <v>0</v>
      </c>
      <c r="K149" s="0" t="str">
        <f aca="false">Submissions!B149</f>
        <v/>
      </c>
      <c r="L149" s="0" t="n">
        <f aca="false">IF(OR(J149="",K149=""),0,IF(INDEX({TRUE,TRUE,TRUE,TRUE,TRUE,TRUE,FALSE,TRUE,TRUE,TRUE,TRUE,TRUE},MATCH(H3,{"Jan","Feb","Mar","Apr","May","Jun","Jul","Aug","Sep","Oct","Nov","Dec"},0)),RANK(J149,$J$6:$J$205,0),RANK(J149,$J$6:$J$205,1)))</f>
        <v>0</v>
      </c>
    </row>
    <row r="150" customFormat="false" ht="15" hidden="false" customHeight="false" outlineLevel="0" collapsed="false">
      <c r="J150" s="0" t="n">
        <f aca="false">IFERROR(INDEX(Submissions!C150:N150,MATCH(H3,{"Jan","Feb","Mar","Apr","May","Jun","Jul","Aug","Sep","Oct","Nov","Dec"},0)),"")</f>
        <v>0</v>
      </c>
      <c r="K150" s="0" t="str">
        <f aca="false">Submissions!B150</f>
        <v/>
      </c>
      <c r="L150" s="0" t="n">
        <f aca="false">IF(OR(J150="",K150=""),0,IF(INDEX({TRUE,TRUE,TRUE,TRUE,TRUE,TRUE,FALSE,TRUE,TRUE,TRUE,TRUE,TRUE},MATCH(H3,{"Jan","Feb","Mar","Apr","May","Jun","Jul","Aug","Sep","Oct","Nov","Dec"},0)),RANK(J150,$J$6:$J$205,0),RANK(J150,$J$6:$J$205,1)))</f>
        <v>0</v>
      </c>
    </row>
    <row r="151" customFormat="false" ht="15" hidden="false" customHeight="false" outlineLevel="0" collapsed="false">
      <c r="J151" s="0" t="n">
        <f aca="false">IFERROR(INDEX(Submissions!C151:N151,MATCH(H3,{"Jan","Feb","Mar","Apr","May","Jun","Jul","Aug","Sep","Oct","Nov","Dec"},0)),"")</f>
        <v>0</v>
      </c>
      <c r="K151" s="0" t="str">
        <f aca="false">Submissions!B151</f>
        <v/>
      </c>
      <c r="L151" s="0" t="n">
        <f aca="false">IF(OR(J151="",K151=""),0,IF(INDEX({TRUE,TRUE,TRUE,TRUE,TRUE,TRUE,FALSE,TRUE,TRUE,TRUE,TRUE,TRUE},MATCH(H3,{"Jan","Feb","Mar","Apr","May","Jun","Jul","Aug","Sep","Oct","Nov","Dec"},0)),RANK(J151,$J$6:$J$205,0),RANK(J151,$J$6:$J$205,1)))</f>
        <v>0</v>
      </c>
    </row>
    <row r="152" customFormat="false" ht="15" hidden="false" customHeight="false" outlineLevel="0" collapsed="false">
      <c r="J152" s="0" t="n">
        <f aca="false">IFERROR(INDEX(Submissions!C152:N152,MATCH(H3,{"Jan","Feb","Mar","Apr","May","Jun","Jul","Aug","Sep","Oct","Nov","Dec"},0)),"")</f>
        <v>0</v>
      </c>
      <c r="K152" s="0" t="str">
        <f aca="false">Submissions!B152</f>
        <v/>
      </c>
      <c r="L152" s="0" t="n">
        <f aca="false">IF(OR(J152="",K152=""),0,IF(INDEX({TRUE,TRUE,TRUE,TRUE,TRUE,TRUE,FALSE,TRUE,TRUE,TRUE,TRUE,TRUE},MATCH(H3,{"Jan","Feb","Mar","Apr","May","Jun","Jul","Aug","Sep","Oct","Nov","Dec"},0)),RANK(J152,$J$6:$J$205,0),RANK(J152,$J$6:$J$205,1)))</f>
        <v>0</v>
      </c>
    </row>
    <row r="153" customFormat="false" ht="15" hidden="false" customHeight="false" outlineLevel="0" collapsed="false">
      <c r="J153" s="0" t="n">
        <f aca="false">IFERROR(INDEX(Submissions!C153:N153,MATCH(H3,{"Jan","Feb","Mar","Apr","May","Jun","Jul","Aug","Sep","Oct","Nov","Dec"},0)),"")</f>
        <v>0</v>
      </c>
      <c r="K153" s="0" t="str">
        <f aca="false">Submissions!B153</f>
        <v/>
      </c>
      <c r="L153" s="0" t="n">
        <f aca="false">IF(OR(J153="",K153=""),0,IF(INDEX({TRUE,TRUE,TRUE,TRUE,TRUE,TRUE,FALSE,TRUE,TRUE,TRUE,TRUE,TRUE},MATCH(H3,{"Jan","Feb","Mar","Apr","May","Jun","Jul","Aug","Sep","Oct","Nov","Dec"},0)),RANK(J153,$J$6:$J$205,0),RANK(J153,$J$6:$J$205,1)))</f>
        <v>0</v>
      </c>
    </row>
    <row r="154" customFormat="false" ht="15" hidden="false" customHeight="false" outlineLevel="0" collapsed="false">
      <c r="J154" s="0" t="n">
        <f aca="false">IFERROR(INDEX(Submissions!C154:N154,MATCH(H3,{"Jan","Feb","Mar","Apr","May","Jun","Jul","Aug","Sep","Oct","Nov","Dec"},0)),"")</f>
        <v>0</v>
      </c>
      <c r="K154" s="0" t="str">
        <f aca="false">Submissions!B154</f>
        <v/>
      </c>
      <c r="L154" s="0" t="n">
        <f aca="false">IF(OR(J154="",K154=""),0,IF(INDEX({TRUE,TRUE,TRUE,TRUE,TRUE,TRUE,FALSE,TRUE,TRUE,TRUE,TRUE,TRUE},MATCH(H3,{"Jan","Feb","Mar","Apr","May","Jun","Jul","Aug","Sep","Oct","Nov","Dec"},0)),RANK(J154,$J$6:$J$205,0),RANK(J154,$J$6:$J$205,1)))</f>
        <v>0</v>
      </c>
    </row>
    <row r="155" customFormat="false" ht="15" hidden="false" customHeight="false" outlineLevel="0" collapsed="false">
      <c r="J155" s="0" t="n">
        <f aca="false">IFERROR(INDEX(Submissions!C155:N155,MATCH(H3,{"Jan","Feb","Mar","Apr","May","Jun","Jul","Aug","Sep","Oct","Nov","Dec"},0)),"")</f>
        <v>0</v>
      </c>
      <c r="K155" s="0" t="str">
        <f aca="false">Submissions!B155</f>
        <v/>
      </c>
      <c r="L155" s="0" t="n">
        <f aca="false">IF(OR(J155="",K155=""),0,IF(INDEX({TRUE,TRUE,TRUE,TRUE,TRUE,TRUE,FALSE,TRUE,TRUE,TRUE,TRUE,TRUE},MATCH(H3,{"Jan","Feb","Mar","Apr","May","Jun","Jul","Aug","Sep","Oct","Nov","Dec"},0)),RANK(J155,$J$6:$J$205,0),RANK(J155,$J$6:$J$205,1)))</f>
        <v>0</v>
      </c>
    </row>
    <row r="156" customFormat="false" ht="15" hidden="false" customHeight="false" outlineLevel="0" collapsed="false">
      <c r="J156" s="0" t="n">
        <f aca="false">IFERROR(INDEX(Submissions!C156:N156,MATCH(H3,{"Jan","Feb","Mar","Apr","May","Jun","Jul","Aug","Sep","Oct","Nov","Dec"},0)),"")</f>
        <v>0</v>
      </c>
      <c r="K156" s="0" t="str">
        <f aca="false">Submissions!B156</f>
        <v/>
      </c>
      <c r="L156" s="0" t="n">
        <f aca="false">IF(OR(J156="",K156=""),0,IF(INDEX({TRUE,TRUE,TRUE,TRUE,TRUE,TRUE,FALSE,TRUE,TRUE,TRUE,TRUE,TRUE},MATCH(H3,{"Jan","Feb","Mar","Apr","May","Jun","Jul","Aug","Sep","Oct","Nov","Dec"},0)),RANK(J156,$J$6:$J$205,0),RANK(J156,$J$6:$J$205,1)))</f>
        <v>0</v>
      </c>
    </row>
    <row r="157" customFormat="false" ht="15" hidden="false" customHeight="false" outlineLevel="0" collapsed="false">
      <c r="J157" s="0" t="n">
        <f aca="false">IFERROR(INDEX(Submissions!C157:N157,MATCH(H3,{"Jan","Feb","Mar","Apr","May","Jun","Jul","Aug","Sep","Oct","Nov","Dec"},0)),"")</f>
        <v>0</v>
      </c>
      <c r="K157" s="0" t="str">
        <f aca="false">Submissions!B157</f>
        <v/>
      </c>
      <c r="L157" s="0" t="n">
        <f aca="false">IF(OR(J157="",K157=""),0,IF(INDEX({TRUE,TRUE,TRUE,TRUE,TRUE,TRUE,FALSE,TRUE,TRUE,TRUE,TRUE,TRUE},MATCH(H3,{"Jan","Feb","Mar","Apr","May","Jun","Jul","Aug","Sep","Oct","Nov","Dec"},0)),RANK(J157,$J$6:$J$205,0),RANK(J157,$J$6:$J$205,1)))</f>
        <v>0</v>
      </c>
    </row>
    <row r="158" customFormat="false" ht="15" hidden="false" customHeight="false" outlineLevel="0" collapsed="false">
      <c r="J158" s="0" t="n">
        <f aca="false">IFERROR(INDEX(Submissions!C158:N158,MATCH(H3,{"Jan","Feb","Mar","Apr","May","Jun","Jul","Aug","Sep","Oct","Nov","Dec"},0)),"")</f>
        <v>0</v>
      </c>
      <c r="K158" s="0" t="str">
        <f aca="false">Submissions!B158</f>
        <v/>
      </c>
      <c r="L158" s="0" t="n">
        <f aca="false">IF(OR(J158="",K158=""),0,IF(INDEX({TRUE,TRUE,TRUE,TRUE,TRUE,TRUE,FALSE,TRUE,TRUE,TRUE,TRUE,TRUE},MATCH(H3,{"Jan","Feb","Mar","Apr","May","Jun","Jul","Aug","Sep","Oct","Nov","Dec"},0)),RANK(J158,$J$6:$J$205,0),RANK(J158,$J$6:$J$205,1)))</f>
        <v>0</v>
      </c>
    </row>
    <row r="159" customFormat="false" ht="15" hidden="false" customHeight="false" outlineLevel="0" collapsed="false">
      <c r="J159" s="0" t="n">
        <f aca="false">IFERROR(INDEX(Submissions!C159:N159,MATCH(H3,{"Jan","Feb","Mar","Apr","May","Jun","Jul","Aug","Sep","Oct","Nov","Dec"},0)),"")</f>
        <v>0</v>
      </c>
      <c r="K159" s="0" t="str">
        <f aca="false">Submissions!B159</f>
        <v/>
      </c>
      <c r="L159" s="0" t="n">
        <f aca="false">IF(OR(J159="",K159=""),0,IF(INDEX({TRUE,TRUE,TRUE,TRUE,TRUE,TRUE,FALSE,TRUE,TRUE,TRUE,TRUE,TRUE},MATCH(H3,{"Jan","Feb","Mar","Apr","May","Jun","Jul","Aug","Sep","Oct","Nov","Dec"},0)),RANK(J159,$J$6:$J$205,0),RANK(J159,$J$6:$J$205,1)))</f>
        <v>0</v>
      </c>
    </row>
    <row r="160" customFormat="false" ht="15" hidden="false" customHeight="false" outlineLevel="0" collapsed="false">
      <c r="J160" s="0" t="n">
        <f aca="false">IFERROR(INDEX(Submissions!C160:N160,MATCH(H3,{"Jan","Feb","Mar","Apr","May","Jun","Jul","Aug","Sep","Oct","Nov","Dec"},0)),"")</f>
        <v>0</v>
      </c>
      <c r="K160" s="0" t="str">
        <f aca="false">Submissions!B160</f>
        <v/>
      </c>
      <c r="L160" s="0" t="n">
        <f aca="false">IF(OR(J160="",K160=""),0,IF(INDEX({TRUE,TRUE,TRUE,TRUE,TRUE,TRUE,FALSE,TRUE,TRUE,TRUE,TRUE,TRUE},MATCH(H3,{"Jan","Feb","Mar","Apr","May","Jun","Jul","Aug","Sep","Oct","Nov","Dec"},0)),RANK(J160,$J$6:$J$205,0),RANK(J160,$J$6:$J$205,1)))</f>
        <v>0</v>
      </c>
    </row>
    <row r="161" customFormat="false" ht="15" hidden="false" customHeight="false" outlineLevel="0" collapsed="false">
      <c r="J161" s="0" t="n">
        <f aca="false">IFERROR(INDEX(Submissions!C161:N161,MATCH(H3,{"Jan","Feb","Mar","Apr","May","Jun","Jul","Aug","Sep","Oct","Nov","Dec"},0)),"")</f>
        <v>0</v>
      </c>
      <c r="K161" s="0" t="str">
        <f aca="false">Submissions!B161</f>
        <v/>
      </c>
      <c r="L161" s="0" t="n">
        <f aca="false">IF(OR(J161="",K161=""),0,IF(INDEX({TRUE,TRUE,TRUE,TRUE,TRUE,TRUE,FALSE,TRUE,TRUE,TRUE,TRUE,TRUE},MATCH(H3,{"Jan","Feb","Mar","Apr","May","Jun","Jul","Aug","Sep","Oct","Nov","Dec"},0)),RANK(J161,$J$6:$J$205,0),RANK(J161,$J$6:$J$205,1)))</f>
        <v>0</v>
      </c>
    </row>
    <row r="162" customFormat="false" ht="15" hidden="false" customHeight="false" outlineLevel="0" collapsed="false">
      <c r="J162" s="0" t="n">
        <f aca="false">IFERROR(INDEX(Submissions!C162:N162,MATCH(H3,{"Jan","Feb","Mar","Apr","May","Jun","Jul","Aug","Sep","Oct","Nov","Dec"},0)),"")</f>
        <v>0</v>
      </c>
      <c r="K162" s="0" t="str">
        <f aca="false">Submissions!B162</f>
        <v/>
      </c>
      <c r="L162" s="0" t="n">
        <f aca="false">IF(OR(J162="",K162=""),0,IF(INDEX({TRUE,TRUE,TRUE,TRUE,TRUE,TRUE,FALSE,TRUE,TRUE,TRUE,TRUE,TRUE},MATCH(H3,{"Jan","Feb","Mar","Apr","May","Jun","Jul","Aug","Sep","Oct","Nov","Dec"},0)),RANK(J162,$J$6:$J$205,0),RANK(J162,$J$6:$J$205,1)))</f>
        <v>0</v>
      </c>
    </row>
    <row r="163" customFormat="false" ht="15" hidden="false" customHeight="false" outlineLevel="0" collapsed="false">
      <c r="J163" s="0" t="n">
        <f aca="false">IFERROR(INDEX(Submissions!C163:N163,MATCH(H3,{"Jan","Feb","Mar","Apr","May","Jun","Jul","Aug","Sep","Oct","Nov","Dec"},0)),"")</f>
        <v>0</v>
      </c>
      <c r="K163" s="0" t="str">
        <f aca="false">Submissions!B163</f>
        <v/>
      </c>
      <c r="L163" s="0" t="n">
        <f aca="false">IF(OR(J163="",K163=""),0,IF(INDEX({TRUE,TRUE,TRUE,TRUE,TRUE,TRUE,FALSE,TRUE,TRUE,TRUE,TRUE,TRUE},MATCH(H3,{"Jan","Feb","Mar","Apr","May","Jun","Jul","Aug","Sep","Oct","Nov","Dec"},0)),RANK(J163,$J$6:$J$205,0),RANK(J163,$J$6:$J$205,1)))</f>
        <v>0</v>
      </c>
    </row>
    <row r="164" customFormat="false" ht="15" hidden="false" customHeight="false" outlineLevel="0" collapsed="false">
      <c r="J164" s="0" t="n">
        <f aca="false">IFERROR(INDEX(Submissions!C164:N164,MATCH(H3,{"Jan","Feb","Mar","Apr","May","Jun","Jul","Aug","Sep","Oct","Nov","Dec"},0)),"")</f>
        <v>0</v>
      </c>
      <c r="K164" s="0" t="str">
        <f aca="false">Submissions!B164</f>
        <v/>
      </c>
      <c r="L164" s="0" t="n">
        <f aca="false">IF(OR(J164="",K164=""),0,IF(INDEX({TRUE,TRUE,TRUE,TRUE,TRUE,TRUE,FALSE,TRUE,TRUE,TRUE,TRUE,TRUE},MATCH(H3,{"Jan","Feb","Mar","Apr","May","Jun","Jul","Aug","Sep","Oct","Nov","Dec"},0)),RANK(J164,$J$6:$J$205,0),RANK(J164,$J$6:$J$205,1)))</f>
        <v>0</v>
      </c>
    </row>
    <row r="165" customFormat="false" ht="15" hidden="false" customHeight="false" outlineLevel="0" collapsed="false">
      <c r="J165" s="0" t="n">
        <f aca="false">IFERROR(INDEX(Submissions!C165:N165,MATCH(H3,{"Jan","Feb","Mar","Apr","May","Jun","Jul","Aug","Sep","Oct","Nov","Dec"},0)),"")</f>
        <v>0</v>
      </c>
      <c r="K165" s="0" t="str">
        <f aca="false">Submissions!B165</f>
        <v/>
      </c>
      <c r="L165" s="0" t="n">
        <f aca="false">IF(OR(J165="",K165=""),0,IF(INDEX({TRUE,TRUE,TRUE,TRUE,TRUE,TRUE,FALSE,TRUE,TRUE,TRUE,TRUE,TRUE},MATCH(H3,{"Jan","Feb","Mar","Apr","May","Jun","Jul","Aug","Sep","Oct","Nov","Dec"},0)),RANK(J165,$J$6:$J$205,0),RANK(J165,$J$6:$J$205,1)))</f>
        <v>0</v>
      </c>
    </row>
    <row r="166" customFormat="false" ht="15" hidden="false" customHeight="false" outlineLevel="0" collapsed="false">
      <c r="J166" s="0" t="n">
        <f aca="false">IFERROR(INDEX(Submissions!C166:N166,MATCH(H3,{"Jan","Feb","Mar","Apr","May","Jun","Jul","Aug","Sep","Oct","Nov","Dec"},0)),"")</f>
        <v>0</v>
      </c>
      <c r="K166" s="0" t="str">
        <f aca="false">Submissions!B166</f>
        <v/>
      </c>
      <c r="L166" s="0" t="n">
        <f aca="false">IF(OR(J166="",K166=""),0,IF(INDEX({TRUE,TRUE,TRUE,TRUE,TRUE,TRUE,FALSE,TRUE,TRUE,TRUE,TRUE,TRUE},MATCH(H3,{"Jan","Feb","Mar","Apr","May","Jun","Jul","Aug","Sep","Oct","Nov","Dec"},0)),RANK(J166,$J$6:$J$205,0),RANK(J166,$J$6:$J$205,1)))</f>
        <v>0</v>
      </c>
    </row>
    <row r="167" customFormat="false" ht="15" hidden="false" customHeight="false" outlineLevel="0" collapsed="false">
      <c r="J167" s="0" t="n">
        <f aca="false">IFERROR(INDEX(Submissions!C167:N167,MATCH(H3,{"Jan","Feb","Mar","Apr","May","Jun","Jul","Aug","Sep","Oct","Nov","Dec"},0)),"")</f>
        <v>0</v>
      </c>
      <c r="K167" s="0" t="str">
        <f aca="false">Submissions!B167</f>
        <v/>
      </c>
      <c r="L167" s="0" t="n">
        <f aca="false">IF(OR(J167="",K167=""),0,IF(INDEX({TRUE,TRUE,TRUE,TRUE,TRUE,TRUE,FALSE,TRUE,TRUE,TRUE,TRUE,TRUE},MATCH(H3,{"Jan","Feb","Mar","Apr","May","Jun","Jul","Aug","Sep","Oct","Nov","Dec"},0)),RANK(J167,$J$6:$J$205,0),RANK(J167,$J$6:$J$205,1)))</f>
        <v>0</v>
      </c>
    </row>
    <row r="168" customFormat="false" ht="15" hidden="false" customHeight="false" outlineLevel="0" collapsed="false">
      <c r="J168" s="0" t="n">
        <f aca="false">IFERROR(INDEX(Submissions!C168:N168,MATCH(H3,{"Jan","Feb","Mar","Apr","May","Jun","Jul","Aug","Sep","Oct","Nov","Dec"},0)),"")</f>
        <v>0</v>
      </c>
      <c r="K168" s="0" t="str">
        <f aca="false">Submissions!B168</f>
        <v/>
      </c>
      <c r="L168" s="0" t="n">
        <f aca="false">IF(OR(J168="",K168=""),0,IF(INDEX({TRUE,TRUE,TRUE,TRUE,TRUE,TRUE,FALSE,TRUE,TRUE,TRUE,TRUE,TRUE},MATCH(H3,{"Jan","Feb","Mar","Apr","May","Jun","Jul","Aug","Sep","Oct","Nov","Dec"},0)),RANK(J168,$J$6:$J$205,0),RANK(J168,$J$6:$J$205,1)))</f>
        <v>0</v>
      </c>
    </row>
    <row r="169" customFormat="false" ht="15" hidden="false" customHeight="false" outlineLevel="0" collapsed="false">
      <c r="J169" s="0" t="n">
        <f aca="false">IFERROR(INDEX(Submissions!C169:N169,MATCH(H3,{"Jan","Feb","Mar","Apr","May","Jun","Jul","Aug","Sep","Oct","Nov","Dec"},0)),"")</f>
        <v>0</v>
      </c>
      <c r="K169" s="0" t="str">
        <f aca="false">Submissions!B169</f>
        <v/>
      </c>
      <c r="L169" s="0" t="n">
        <f aca="false">IF(OR(J169="",K169=""),0,IF(INDEX({TRUE,TRUE,TRUE,TRUE,TRUE,TRUE,FALSE,TRUE,TRUE,TRUE,TRUE,TRUE},MATCH(H3,{"Jan","Feb","Mar","Apr","May","Jun","Jul","Aug","Sep","Oct","Nov","Dec"},0)),RANK(J169,$J$6:$J$205,0),RANK(J169,$J$6:$J$205,1)))</f>
        <v>0</v>
      </c>
    </row>
    <row r="170" customFormat="false" ht="15" hidden="false" customHeight="false" outlineLevel="0" collapsed="false">
      <c r="J170" s="0" t="n">
        <f aca="false">IFERROR(INDEX(Submissions!C170:N170,MATCH(H3,{"Jan","Feb","Mar","Apr","May","Jun","Jul","Aug","Sep","Oct","Nov","Dec"},0)),"")</f>
        <v>0</v>
      </c>
      <c r="K170" s="0" t="str">
        <f aca="false">Submissions!B170</f>
        <v/>
      </c>
      <c r="L170" s="0" t="n">
        <f aca="false">IF(OR(J170="",K170=""),0,IF(INDEX({TRUE,TRUE,TRUE,TRUE,TRUE,TRUE,FALSE,TRUE,TRUE,TRUE,TRUE,TRUE},MATCH(H3,{"Jan","Feb","Mar","Apr","May","Jun","Jul","Aug","Sep","Oct","Nov","Dec"},0)),RANK(J170,$J$6:$J$205,0),RANK(J170,$J$6:$J$205,1)))</f>
        <v>0</v>
      </c>
    </row>
    <row r="171" customFormat="false" ht="15" hidden="false" customHeight="false" outlineLevel="0" collapsed="false">
      <c r="J171" s="0" t="n">
        <f aca="false">IFERROR(INDEX(Submissions!C171:N171,MATCH(H3,{"Jan","Feb","Mar","Apr","May","Jun","Jul","Aug","Sep","Oct","Nov","Dec"},0)),"")</f>
        <v>0</v>
      </c>
      <c r="K171" s="0" t="str">
        <f aca="false">Submissions!B171</f>
        <v/>
      </c>
      <c r="L171" s="0" t="n">
        <f aca="false">IF(OR(J171="",K171=""),0,IF(INDEX({TRUE,TRUE,TRUE,TRUE,TRUE,TRUE,FALSE,TRUE,TRUE,TRUE,TRUE,TRUE},MATCH(H3,{"Jan","Feb","Mar","Apr","May","Jun","Jul","Aug","Sep","Oct","Nov","Dec"},0)),RANK(J171,$J$6:$J$205,0),RANK(J171,$J$6:$J$205,1)))</f>
        <v>0</v>
      </c>
    </row>
    <row r="172" customFormat="false" ht="15" hidden="false" customHeight="false" outlineLevel="0" collapsed="false">
      <c r="J172" s="0" t="n">
        <f aca="false">IFERROR(INDEX(Submissions!C172:N172,MATCH(H3,{"Jan","Feb","Mar","Apr","May","Jun","Jul","Aug","Sep","Oct","Nov","Dec"},0)),"")</f>
        <v>0</v>
      </c>
      <c r="K172" s="0" t="str">
        <f aca="false">Submissions!B172</f>
        <v/>
      </c>
      <c r="L172" s="0" t="n">
        <f aca="false">IF(OR(J172="",K172=""),0,IF(INDEX({TRUE,TRUE,TRUE,TRUE,TRUE,TRUE,FALSE,TRUE,TRUE,TRUE,TRUE,TRUE},MATCH(H3,{"Jan","Feb","Mar","Apr","May","Jun","Jul","Aug","Sep","Oct","Nov","Dec"},0)),RANK(J172,$J$6:$J$205,0),RANK(J172,$J$6:$J$205,1)))</f>
        <v>0</v>
      </c>
    </row>
    <row r="173" customFormat="false" ht="15" hidden="false" customHeight="false" outlineLevel="0" collapsed="false">
      <c r="J173" s="0" t="n">
        <f aca="false">IFERROR(INDEX(Submissions!C173:N173,MATCH(H3,{"Jan","Feb","Mar","Apr","May","Jun","Jul","Aug","Sep","Oct","Nov","Dec"},0)),"")</f>
        <v>0</v>
      </c>
      <c r="K173" s="0" t="str">
        <f aca="false">Submissions!B173</f>
        <v/>
      </c>
      <c r="L173" s="0" t="n">
        <f aca="false">IF(OR(J173="",K173=""),0,IF(INDEX({TRUE,TRUE,TRUE,TRUE,TRUE,TRUE,FALSE,TRUE,TRUE,TRUE,TRUE,TRUE},MATCH(H3,{"Jan","Feb","Mar","Apr","May","Jun","Jul","Aug","Sep","Oct","Nov","Dec"},0)),RANK(J173,$J$6:$J$205,0),RANK(J173,$J$6:$J$205,1)))</f>
        <v>0</v>
      </c>
    </row>
    <row r="174" customFormat="false" ht="15" hidden="false" customHeight="false" outlineLevel="0" collapsed="false">
      <c r="J174" s="0" t="n">
        <f aca="false">IFERROR(INDEX(Submissions!C174:N174,MATCH(H3,{"Jan","Feb","Mar","Apr","May","Jun","Jul","Aug","Sep","Oct","Nov","Dec"},0)),"")</f>
        <v>0</v>
      </c>
      <c r="K174" s="0" t="str">
        <f aca="false">Submissions!B174</f>
        <v/>
      </c>
      <c r="L174" s="0" t="n">
        <f aca="false">IF(OR(J174="",K174=""),0,IF(INDEX({TRUE,TRUE,TRUE,TRUE,TRUE,TRUE,FALSE,TRUE,TRUE,TRUE,TRUE,TRUE},MATCH(H3,{"Jan","Feb","Mar","Apr","May","Jun","Jul","Aug","Sep","Oct","Nov","Dec"},0)),RANK(J174,$J$6:$J$205,0),RANK(J174,$J$6:$J$205,1)))</f>
        <v>0</v>
      </c>
    </row>
    <row r="175" customFormat="false" ht="15" hidden="false" customHeight="false" outlineLevel="0" collapsed="false">
      <c r="J175" s="0" t="n">
        <f aca="false">IFERROR(INDEX(Submissions!C175:N175,MATCH(H3,{"Jan","Feb","Mar","Apr","May","Jun","Jul","Aug","Sep","Oct","Nov","Dec"},0)),"")</f>
        <v>0</v>
      </c>
      <c r="K175" s="0" t="str">
        <f aca="false">Submissions!B175</f>
        <v/>
      </c>
      <c r="L175" s="0" t="n">
        <f aca="false">IF(OR(J175="",K175=""),0,IF(INDEX({TRUE,TRUE,TRUE,TRUE,TRUE,TRUE,FALSE,TRUE,TRUE,TRUE,TRUE,TRUE},MATCH(H3,{"Jan","Feb","Mar","Apr","May","Jun","Jul","Aug","Sep","Oct","Nov","Dec"},0)),RANK(J175,$J$6:$J$205,0),RANK(J175,$J$6:$J$205,1)))</f>
        <v>0</v>
      </c>
    </row>
    <row r="176" customFormat="false" ht="15" hidden="false" customHeight="false" outlineLevel="0" collapsed="false">
      <c r="J176" s="0" t="n">
        <f aca="false">IFERROR(INDEX(Submissions!C176:N176,MATCH(H3,{"Jan","Feb","Mar","Apr","May","Jun","Jul","Aug","Sep","Oct","Nov","Dec"},0)),"")</f>
        <v>0</v>
      </c>
      <c r="K176" s="0" t="str">
        <f aca="false">Submissions!B176</f>
        <v/>
      </c>
      <c r="L176" s="0" t="n">
        <f aca="false">IF(OR(J176="",K176=""),0,IF(INDEX({TRUE,TRUE,TRUE,TRUE,TRUE,TRUE,FALSE,TRUE,TRUE,TRUE,TRUE,TRUE},MATCH(H3,{"Jan","Feb","Mar","Apr","May","Jun","Jul","Aug","Sep","Oct","Nov","Dec"},0)),RANK(J176,$J$6:$J$205,0),RANK(J176,$J$6:$J$205,1)))</f>
        <v>0</v>
      </c>
    </row>
    <row r="177" customFormat="false" ht="15" hidden="false" customHeight="false" outlineLevel="0" collapsed="false">
      <c r="J177" s="0" t="n">
        <f aca="false">IFERROR(INDEX(Submissions!C177:N177,MATCH(H3,{"Jan","Feb","Mar","Apr","May","Jun","Jul","Aug","Sep","Oct","Nov","Dec"},0)),"")</f>
        <v>0</v>
      </c>
      <c r="K177" s="0" t="str">
        <f aca="false">Submissions!B177</f>
        <v/>
      </c>
      <c r="L177" s="0" t="n">
        <f aca="false">IF(OR(J177="",K177=""),0,IF(INDEX({TRUE,TRUE,TRUE,TRUE,TRUE,TRUE,FALSE,TRUE,TRUE,TRUE,TRUE,TRUE},MATCH(H3,{"Jan","Feb","Mar","Apr","May","Jun","Jul","Aug","Sep","Oct","Nov","Dec"},0)),RANK(J177,$J$6:$J$205,0),RANK(J177,$J$6:$J$205,1)))</f>
        <v>0</v>
      </c>
    </row>
    <row r="178" customFormat="false" ht="15" hidden="false" customHeight="false" outlineLevel="0" collapsed="false">
      <c r="J178" s="0" t="n">
        <f aca="false">IFERROR(INDEX(Submissions!C178:N178,MATCH(H3,{"Jan","Feb","Mar","Apr","May","Jun","Jul","Aug","Sep","Oct","Nov","Dec"},0)),"")</f>
        <v>0</v>
      </c>
      <c r="K178" s="0" t="str">
        <f aca="false">Submissions!B178</f>
        <v/>
      </c>
      <c r="L178" s="0" t="n">
        <f aca="false">IF(OR(J178="",K178=""),0,IF(INDEX({TRUE,TRUE,TRUE,TRUE,TRUE,TRUE,FALSE,TRUE,TRUE,TRUE,TRUE,TRUE},MATCH(H3,{"Jan","Feb","Mar","Apr","May","Jun","Jul","Aug","Sep","Oct","Nov","Dec"},0)),RANK(J178,$J$6:$J$205,0),RANK(J178,$J$6:$J$205,1)))</f>
        <v>0</v>
      </c>
    </row>
    <row r="179" customFormat="false" ht="15" hidden="false" customHeight="false" outlineLevel="0" collapsed="false">
      <c r="J179" s="0" t="n">
        <f aca="false">IFERROR(INDEX(Submissions!C179:N179,MATCH(H3,{"Jan","Feb","Mar","Apr","May","Jun","Jul","Aug","Sep","Oct","Nov","Dec"},0)),"")</f>
        <v>0</v>
      </c>
      <c r="K179" s="0" t="str">
        <f aca="false">Submissions!B179</f>
        <v/>
      </c>
      <c r="L179" s="0" t="n">
        <f aca="false">IF(OR(J179="",K179=""),0,IF(INDEX({TRUE,TRUE,TRUE,TRUE,TRUE,TRUE,FALSE,TRUE,TRUE,TRUE,TRUE,TRUE},MATCH(H3,{"Jan","Feb","Mar","Apr","May","Jun","Jul","Aug","Sep","Oct","Nov","Dec"},0)),RANK(J179,$J$6:$J$205,0),RANK(J179,$J$6:$J$205,1)))</f>
        <v>0</v>
      </c>
    </row>
    <row r="180" customFormat="false" ht="15" hidden="false" customHeight="false" outlineLevel="0" collapsed="false">
      <c r="J180" s="0" t="n">
        <f aca="false">IFERROR(INDEX(Submissions!C180:N180,MATCH(H3,{"Jan","Feb","Mar","Apr","May","Jun","Jul","Aug","Sep","Oct","Nov","Dec"},0)),"")</f>
        <v>0</v>
      </c>
      <c r="K180" s="0" t="str">
        <f aca="false">Submissions!B180</f>
        <v/>
      </c>
      <c r="L180" s="0" t="n">
        <f aca="false">IF(OR(J180="",K180=""),0,IF(INDEX({TRUE,TRUE,TRUE,TRUE,TRUE,TRUE,FALSE,TRUE,TRUE,TRUE,TRUE,TRUE},MATCH(H3,{"Jan","Feb","Mar","Apr","May","Jun","Jul","Aug","Sep","Oct","Nov","Dec"},0)),RANK(J180,$J$6:$J$205,0),RANK(J180,$J$6:$J$205,1)))</f>
        <v>0</v>
      </c>
    </row>
    <row r="181" customFormat="false" ht="15" hidden="false" customHeight="false" outlineLevel="0" collapsed="false">
      <c r="J181" s="0" t="n">
        <f aca="false">IFERROR(INDEX(Submissions!C181:N181,MATCH(H3,{"Jan","Feb","Mar","Apr","May","Jun","Jul","Aug","Sep","Oct","Nov","Dec"},0)),"")</f>
        <v>0</v>
      </c>
      <c r="K181" s="0" t="str">
        <f aca="false">Submissions!B181</f>
        <v/>
      </c>
      <c r="L181" s="0" t="n">
        <f aca="false">IF(OR(J181="",K181=""),0,IF(INDEX({TRUE,TRUE,TRUE,TRUE,TRUE,TRUE,FALSE,TRUE,TRUE,TRUE,TRUE,TRUE},MATCH(H3,{"Jan","Feb","Mar","Apr","May","Jun","Jul","Aug","Sep","Oct","Nov","Dec"},0)),RANK(J181,$J$6:$J$205,0),RANK(J181,$J$6:$J$205,1)))</f>
        <v>0</v>
      </c>
    </row>
    <row r="182" customFormat="false" ht="15" hidden="false" customHeight="false" outlineLevel="0" collapsed="false">
      <c r="J182" s="0" t="n">
        <f aca="false">IFERROR(INDEX(Submissions!C182:N182,MATCH(H3,{"Jan","Feb","Mar","Apr","May","Jun","Jul","Aug","Sep","Oct","Nov","Dec"},0)),"")</f>
        <v>0</v>
      </c>
      <c r="K182" s="0" t="str">
        <f aca="false">Submissions!B182</f>
        <v/>
      </c>
      <c r="L182" s="0" t="n">
        <f aca="false">IF(OR(J182="",K182=""),0,IF(INDEX({TRUE,TRUE,TRUE,TRUE,TRUE,TRUE,FALSE,TRUE,TRUE,TRUE,TRUE,TRUE},MATCH(H3,{"Jan","Feb","Mar","Apr","May","Jun","Jul","Aug","Sep","Oct","Nov","Dec"},0)),RANK(J182,$J$6:$J$205,0),RANK(J182,$J$6:$J$205,1)))</f>
        <v>0</v>
      </c>
    </row>
    <row r="183" customFormat="false" ht="15" hidden="false" customHeight="false" outlineLevel="0" collapsed="false">
      <c r="J183" s="0" t="n">
        <f aca="false">IFERROR(INDEX(Submissions!C183:N183,MATCH(H3,{"Jan","Feb","Mar","Apr","May","Jun","Jul","Aug","Sep","Oct","Nov","Dec"},0)),"")</f>
        <v>0</v>
      </c>
      <c r="K183" s="0" t="str">
        <f aca="false">Submissions!B183</f>
        <v/>
      </c>
      <c r="L183" s="0" t="n">
        <f aca="false">IF(OR(J183="",K183=""),0,IF(INDEX({TRUE,TRUE,TRUE,TRUE,TRUE,TRUE,FALSE,TRUE,TRUE,TRUE,TRUE,TRUE},MATCH(H3,{"Jan","Feb","Mar","Apr","May","Jun","Jul","Aug","Sep","Oct","Nov","Dec"},0)),RANK(J183,$J$6:$J$205,0),RANK(J183,$J$6:$J$205,1)))</f>
        <v>0</v>
      </c>
    </row>
    <row r="184" customFormat="false" ht="15" hidden="false" customHeight="false" outlineLevel="0" collapsed="false">
      <c r="J184" s="0" t="n">
        <f aca="false">IFERROR(INDEX(Submissions!C184:N184,MATCH(H3,{"Jan","Feb","Mar","Apr","May","Jun","Jul","Aug","Sep","Oct","Nov","Dec"},0)),"")</f>
        <v>0</v>
      </c>
      <c r="K184" s="0" t="str">
        <f aca="false">Submissions!B184</f>
        <v/>
      </c>
      <c r="L184" s="0" t="n">
        <f aca="false">IF(OR(J184="",K184=""),0,IF(INDEX({TRUE,TRUE,TRUE,TRUE,TRUE,TRUE,FALSE,TRUE,TRUE,TRUE,TRUE,TRUE},MATCH(H3,{"Jan","Feb","Mar","Apr","May","Jun","Jul","Aug","Sep","Oct","Nov","Dec"},0)),RANK(J184,$J$6:$J$205,0),RANK(J184,$J$6:$J$205,1)))</f>
        <v>0</v>
      </c>
    </row>
    <row r="185" customFormat="false" ht="15" hidden="false" customHeight="false" outlineLevel="0" collapsed="false">
      <c r="J185" s="0" t="n">
        <f aca="false">IFERROR(INDEX(Submissions!C185:N185,MATCH(H3,{"Jan","Feb","Mar","Apr","May","Jun","Jul","Aug","Sep","Oct","Nov","Dec"},0)),"")</f>
        <v>0</v>
      </c>
      <c r="K185" s="0" t="str">
        <f aca="false">Submissions!B185</f>
        <v/>
      </c>
      <c r="L185" s="0" t="n">
        <f aca="false">IF(OR(J185="",K185=""),0,IF(INDEX({TRUE,TRUE,TRUE,TRUE,TRUE,TRUE,FALSE,TRUE,TRUE,TRUE,TRUE,TRUE},MATCH(H3,{"Jan","Feb","Mar","Apr","May","Jun","Jul","Aug","Sep","Oct","Nov","Dec"},0)),RANK(J185,$J$6:$J$205,0),RANK(J185,$J$6:$J$205,1)))</f>
        <v>0</v>
      </c>
    </row>
    <row r="186" customFormat="false" ht="15" hidden="false" customHeight="false" outlineLevel="0" collapsed="false">
      <c r="J186" s="0" t="n">
        <f aca="false">IFERROR(INDEX(Submissions!C186:N186,MATCH(H3,{"Jan","Feb","Mar","Apr","May","Jun","Jul","Aug","Sep","Oct","Nov","Dec"},0)),"")</f>
        <v>0</v>
      </c>
      <c r="K186" s="0" t="str">
        <f aca="false">Submissions!B186</f>
        <v/>
      </c>
      <c r="L186" s="0" t="n">
        <f aca="false">IF(OR(J186="",K186=""),0,IF(INDEX({TRUE,TRUE,TRUE,TRUE,TRUE,TRUE,FALSE,TRUE,TRUE,TRUE,TRUE,TRUE},MATCH(H3,{"Jan","Feb","Mar","Apr","May","Jun","Jul","Aug","Sep","Oct","Nov","Dec"},0)),RANK(J186,$J$6:$J$205,0),RANK(J186,$J$6:$J$205,1)))</f>
        <v>0</v>
      </c>
    </row>
    <row r="187" customFormat="false" ht="15" hidden="false" customHeight="false" outlineLevel="0" collapsed="false">
      <c r="J187" s="0" t="n">
        <f aca="false">IFERROR(INDEX(Submissions!C187:N187,MATCH(H3,{"Jan","Feb","Mar","Apr","May","Jun","Jul","Aug","Sep","Oct","Nov","Dec"},0)),"")</f>
        <v>0</v>
      </c>
      <c r="K187" s="0" t="str">
        <f aca="false">Submissions!B187</f>
        <v/>
      </c>
      <c r="L187" s="0" t="n">
        <f aca="false">IF(OR(J187="",K187=""),0,IF(INDEX({TRUE,TRUE,TRUE,TRUE,TRUE,TRUE,FALSE,TRUE,TRUE,TRUE,TRUE,TRUE},MATCH(H3,{"Jan","Feb","Mar","Apr","May","Jun","Jul","Aug","Sep","Oct","Nov","Dec"},0)),RANK(J187,$J$6:$J$205,0),RANK(J187,$J$6:$J$205,1)))</f>
        <v>0</v>
      </c>
    </row>
    <row r="188" customFormat="false" ht="15" hidden="false" customHeight="false" outlineLevel="0" collapsed="false">
      <c r="J188" s="0" t="n">
        <f aca="false">IFERROR(INDEX(Submissions!C188:N188,MATCH(H3,{"Jan","Feb","Mar","Apr","May","Jun","Jul","Aug","Sep","Oct","Nov","Dec"},0)),"")</f>
        <v>0</v>
      </c>
      <c r="K188" s="0" t="str">
        <f aca="false">Submissions!B188</f>
        <v/>
      </c>
      <c r="L188" s="0" t="n">
        <f aca="false">IF(OR(J188="",K188=""),0,IF(INDEX({TRUE,TRUE,TRUE,TRUE,TRUE,TRUE,FALSE,TRUE,TRUE,TRUE,TRUE,TRUE},MATCH(H3,{"Jan","Feb","Mar","Apr","May","Jun","Jul","Aug","Sep","Oct","Nov","Dec"},0)),RANK(J188,$J$6:$J$205,0),RANK(J188,$J$6:$J$205,1)))</f>
        <v>0</v>
      </c>
    </row>
    <row r="189" customFormat="false" ht="15" hidden="false" customHeight="false" outlineLevel="0" collapsed="false">
      <c r="J189" s="0" t="n">
        <f aca="false">IFERROR(INDEX(Submissions!C189:N189,MATCH(H3,{"Jan","Feb","Mar","Apr","May","Jun","Jul","Aug","Sep","Oct","Nov","Dec"},0)),"")</f>
        <v>0</v>
      </c>
      <c r="K189" s="0" t="str">
        <f aca="false">Submissions!B189</f>
        <v/>
      </c>
      <c r="L189" s="0" t="n">
        <f aca="false">IF(OR(J189="",K189=""),0,IF(INDEX({TRUE,TRUE,TRUE,TRUE,TRUE,TRUE,FALSE,TRUE,TRUE,TRUE,TRUE,TRUE},MATCH(H3,{"Jan","Feb","Mar","Apr","May","Jun","Jul","Aug","Sep","Oct","Nov","Dec"},0)),RANK(J189,$J$6:$J$205,0),RANK(J189,$J$6:$J$205,1)))</f>
        <v>0</v>
      </c>
    </row>
    <row r="190" customFormat="false" ht="15" hidden="false" customHeight="false" outlineLevel="0" collapsed="false">
      <c r="J190" s="0" t="n">
        <f aca="false">IFERROR(INDEX(Submissions!C190:N190,MATCH(H3,{"Jan","Feb","Mar","Apr","May","Jun","Jul","Aug","Sep","Oct","Nov","Dec"},0)),"")</f>
        <v>0</v>
      </c>
      <c r="K190" s="0" t="str">
        <f aca="false">Submissions!B190</f>
        <v/>
      </c>
      <c r="L190" s="0" t="n">
        <f aca="false">IF(OR(J190="",K190=""),0,IF(INDEX({TRUE,TRUE,TRUE,TRUE,TRUE,TRUE,FALSE,TRUE,TRUE,TRUE,TRUE,TRUE},MATCH(H3,{"Jan","Feb","Mar","Apr","May","Jun","Jul","Aug","Sep","Oct","Nov","Dec"},0)),RANK(J190,$J$6:$J$205,0),RANK(J190,$J$6:$J$205,1)))</f>
        <v>0</v>
      </c>
    </row>
    <row r="191" customFormat="false" ht="15" hidden="false" customHeight="false" outlineLevel="0" collapsed="false">
      <c r="J191" s="0" t="n">
        <f aca="false">IFERROR(INDEX(Submissions!C191:N191,MATCH(H3,{"Jan","Feb","Mar","Apr","May","Jun","Jul","Aug","Sep","Oct","Nov","Dec"},0)),"")</f>
        <v>0</v>
      </c>
      <c r="K191" s="0" t="str">
        <f aca="false">Submissions!B191</f>
        <v/>
      </c>
      <c r="L191" s="0" t="n">
        <f aca="false">IF(OR(J191="",K191=""),0,IF(INDEX({TRUE,TRUE,TRUE,TRUE,TRUE,TRUE,FALSE,TRUE,TRUE,TRUE,TRUE,TRUE},MATCH(H3,{"Jan","Feb","Mar","Apr","May","Jun","Jul","Aug","Sep","Oct","Nov","Dec"},0)),RANK(J191,$J$6:$J$205,0),RANK(J191,$J$6:$J$205,1)))</f>
        <v>0</v>
      </c>
    </row>
    <row r="192" customFormat="false" ht="15" hidden="false" customHeight="false" outlineLevel="0" collapsed="false">
      <c r="J192" s="0" t="n">
        <f aca="false">IFERROR(INDEX(Submissions!C192:N192,MATCH(H3,{"Jan","Feb","Mar","Apr","May","Jun","Jul","Aug","Sep","Oct","Nov","Dec"},0)),"")</f>
        <v>0</v>
      </c>
      <c r="K192" s="0" t="str">
        <f aca="false">Submissions!B192</f>
        <v/>
      </c>
      <c r="L192" s="0" t="n">
        <f aca="false">IF(OR(J192="",K192=""),0,IF(INDEX({TRUE,TRUE,TRUE,TRUE,TRUE,TRUE,FALSE,TRUE,TRUE,TRUE,TRUE,TRUE},MATCH(H3,{"Jan","Feb","Mar","Apr","May","Jun","Jul","Aug","Sep","Oct","Nov","Dec"},0)),RANK(J192,$J$6:$J$205,0),RANK(J192,$J$6:$J$205,1)))</f>
        <v>0</v>
      </c>
    </row>
    <row r="193" customFormat="false" ht="15" hidden="false" customHeight="false" outlineLevel="0" collapsed="false">
      <c r="J193" s="0" t="n">
        <f aca="false">IFERROR(INDEX(Submissions!C193:N193,MATCH(H3,{"Jan","Feb","Mar","Apr","May","Jun","Jul","Aug","Sep","Oct","Nov","Dec"},0)),"")</f>
        <v>0</v>
      </c>
      <c r="K193" s="0" t="str">
        <f aca="false">Submissions!B193</f>
        <v/>
      </c>
      <c r="L193" s="0" t="n">
        <f aca="false">IF(OR(J193="",K193=""),0,IF(INDEX({TRUE,TRUE,TRUE,TRUE,TRUE,TRUE,FALSE,TRUE,TRUE,TRUE,TRUE,TRUE},MATCH(H3,{"Jan","Feb","Mar","Apr","May","Jun","Jul","Aug","Sep","Oct","Nov","Dec"},0)),RANK(J193,$J$6:$J$205,0),RANK(J193,$J$6:$J$205,1)))</f>
        <v>0</v>
      </c>
    </row>
    <row r="194" customFormat="false" ht="15" hidden="false" customHeight="false" outlineLevel="0" collapsed="false">
      <c r="J194" s="0" t="n">
        <f aca="false">IFERROR(INDEX(Submissions!C194:N194,MATCH(H3,{"Jan","Feb","Mar","Apr","May","Jun","Jul","Aug","Sep","Oct","Nov","Dec"},0)),"")</f>
        <v>0</v>
      </c>
      <c r="K194" s="0" t="str">
        <f aca="false">Submissions!B194</f>
        <v/>
      </c>
      <c r="L194" s="0" t="n">
        <f aca="false">IF(OR(J194="",K194=""),0,IF(INDEX({TRUE,TRUE,TRUE,TRUE,TRUE,TRUE,FALSE,TRUE,TRUE,TRUE,TRUE,TRUE},MATCH(H3,{"Jan","Feb","Mar","Apr","May","Jun","Jul","Aug","Sep","Oct","Nov","Dec"},0)),RANK(J194,$J$6:$J$205,0),RANK(J194,$J$6:$J$205,1)))</f>
        <v>0</v>
      </c>
    </row>
    <row r="195" customFormat="false" ht="15" hidden="false" customHeight="false" outlineLevel="0" collapsed="false">
      <c r="J195" s="0" t="n">
        <f aca="false">IFERROR(INDEX(Submissions!C195:N195,MATCH(H3,{"Jan","Feb","Mar","Apr","May","Jun","Jul","Aug","Sep","Oct","Nov","Dec"},0)),"")</f>
        <v>0</v>
      </c>
      <c r="K195" s="0" t="str">
        <f aca="false">Submissions!B195</f>
        <v/>
      </c>
      <c r="L195" s="0" t="n">
        <f aca="false">IF(OR(J195="",K195=""),0,IF(INDEX({TRUE,TRUE,TRUE,TRUE,TRUE,TRUE,FALSE,TRUE,TRUE,TRUE,TRUE,TRUE},MATCH(H3,{"Jan","Feb","Mar","Apr","May","Jun","Jul","Aug","Sep","Oct","Nov","Dec"},0)),RANK(J195,$J$6:$J$205,0),RANK(J195,$J$6:$J$205,1)))</f>
        <v>0</v>
      </c>
    </row>
    <row r="196" customFormat="false" ht="15" hidden="false" customHeight="false" outlineLevel="0" collapsed="false">
      <c r="J196" s="0" t="n">
        <f aca="false">IFERROR(INDEX(Submissions!C196:N196,MATCH(H3,{"Jan","Feb","Mar","Apr","May","Jun","Jul","Aug","Sep","Oct","Nov","Dec"},0)),"")</f>
        <v>0</v>
      </c>
      <c r="K196" s="0" t="str">
        <f aca="false">Submissions!B196</f>
        <v/>
      </c>
      <c r="L196" s="0" t="n">
        <f aca="false">IF(OR(J196="",K196=""),0,IF(INDEX({TRUE,TRUE,TRUE,TRUE,TRUE,TRUE,FALSE,TRUE,TRUE,TRUE,TRUE,TRUE},MATCH(H3,{"Jan","Feb","Mar","Apr","May","Jun","Jul","Aug","Sep","Oct","Nov","Dec"},0)),RANK(J196,$J$6:$J$205,0),RANK(J196,$J$6:$J$205,1)))</f>
        <v>0</v>
      </c>
    </row>
    <row r="197" customFormat="false" ht="15" hidden="false" customHeight="false" outlineLevel="0" collapsed="false">
      <c r="J197" s="0" t="n">
        <f aca="false">IFERROR(INDEX(Submissions!C197:N197,MATCH(H3,{"Jan","Feb","Mar","Apr","May","Jun","Jul","Aug","Sep","Oct","Nov","Dec"},0)),"")</f>
        <v>0</v>
      </c>
      <c r="K197" s="0" t="str">
        <f aca="false">Submissions!B197</f>
        <v/>
      </c>
      <c r="L197" s="0" t="n">
        <f aca="false">IF(OR(J197="",K197=""),0,IF(INDEX({TRUE,TRUE,TRUE,TRUE,TRUE,TRUE,FALSE,TRUE,TRUE,TRUE,TRUE,TRUE},MATCH(H3,{"Jan","Feb","Mar","Apr","May","Jun","Jul","Aug","Sep","Oct","Nov","Dec"},0)),RANK(J197,$J$6:$J$205,0),RANK(J197,$J$6:$J$205,1)))</f>
        <v>0</v>
      </c>
    </row>
    <row r="198" customFormat="false" ht="15" hidden="false" customHeight="false" outlineLevel="0" collapsed="false">
      <c r="J198" s="0" t="n">
        <f aca="false">IFERROR(INDEX(Submissions!C198:N198,MATCH(H3,{"Jan","Feb","Mar","Apr","May","Jun","Jul","Aug","Sep","Oct","Nov","Dec"},0)),"")</f>
        <v>0</v>
      </c>
      <c r="K198" s="0" t="str">
        <f aca="false">Submissions!B198</f>
        <v/>
      </c>
      <c r="L198" s="0" t="n">
        <f aca="false">IF(OR(J198="",K198=""),0,IF(INDEX({TRUE,TRUE,TRUE,TRUE,TRUE,TRUE,FALSE,TRUE,TRUE,TRUE,TRUE,TRUE},MATCH(H3,{"Jan","Feb","Mar","Apr","May","Jun","Jul","Aug","Sep","Oct","Nov","Dec"},0)),RANK(J198,$J$6:$J$205,0),RANK(J198,$J$6:$J$205,1)))</f>
        <v>0</v>
      </c>
    </row>
    <row r="199" customFormat="false" ht="15" hidden="false" customHeight="false" outlineLevel="0" collapsed="false">
      <c r="J199" s="0" t="n">
        <f aca="false">IFERROR(INDEX(Submissions!C199:N199,MATCH(H3,{"Jan","Feb","Mar","Apr","May","Jun","Jul","Aug","Sep","Oct","Nov","Dec"},0)),"")</f>
        <v>0</v>
      </c>
      <c r="K199" s="0" t="str">
        <f aca="false">Submissions!B199</f>
        <v/>
      </c>
      <c r="L199" s="0" t="n">
        <f aca="false">IF(OR(J199="",K199=""),0,IF(INDEX({TRUE,TRUE,TRUE,TRUE,TRUE,TRUE,FALSE,TRUE,TRUE,TRUE,TRUE,TRUE},MATCH(H3,{"Jan","Feb","Mar","Apr","May","Jun","Jul","Aug","Sep","Oct","Nov","Dec"},0)),RANK(J199,$J$6:$J$205,0),RANK(J199,$J$6:$J$205,1)))</f>
        <v>0</v>
      </c>
    </row>
    <row r="200" customFormat="false" ht="15" hidden="false" customHeight="false" outlineLevel="0" collapsed="false">
      <c r="J200" s="0" t="n">
        <f aca="false">IFERROR(INDEX(Submissions!C200:N200,MATCH(H3,{"Jan","Feb","Mar","Apr","May","Jun","Jul","Aug","Sep","Oct","Nov","Dec"},0)),"")</f>
        <v>0</v>
      </c>
      <c r="K200" s="0" t="str">
        <f aca="false">Submissions!B200</f>
        <v/>
      </c>
      <c r="L200" s="0" t="n">
        <f aca="false">IF(OR(J200="",K200=""),0,IF(INDEX({TRUE,TRUE,TRUE,TRUE,TRUE,TRUE,FALSE,TRUE,TRUE,TRUE,TRUE,TRUE},MATCH(H3,{"Jan","Feb","Mar","Apr","May","Jun","Jul","Aug","Sep","Oct","Nov","Dec"},0)),RANK(J200,$J$6:$J$205,0),RANK(J200,$J$6:$J$205,1)))</f>
        <v>0</v>
      </c>
    </row>
    <row r="201" customFormat="false" ht="15" hidden="false" customHeight="false" outlineLevel="0" collapsed="false">
      <c r="J201" s="0" t="n">
        <f aca="false">IFERROR(INDEX(Submissions!C201:N201,MATCH(H3,{"Jan","Feb","Mar","Apr","May","Jun","Jul","Aug","Sep","Oct","Nov","Dec"},0)),"")</f>
        <v>0</v>
      </c>
      <c r="K201" s="0" t="str">
        <f aca="false">Submissions!B201</f>
        <v/>
      </c>
      <c r="L201" s="0" t="n">
        <f aca="false">IF(OR(J201="",K201=""),0,IF(INDEX({TRUE,TRUE,TRUE,TRUE,TRUE,TRUE,FALSE,TRUE,TRUE,TRUE,TRUE,TRUE},MATCH(H3,{"Jan","Feb","Mar","Apr","May","Jun","Jul","Aug","Sep","Oct","Nov","Dec"},0)),RANK(J201,$J$6:$J$205,0),RANK(J201,$J$6:$J$205,1)))</f>
        <v>0</v>
      </c>
    </row>
    <row r="202" customFormat="false" ht="15" hidden="false" customHeight="false" outlineLevel="0" collapsed="false">
      <c r="J202" s="0" t="n">
        <f aca="false">IFERROR(INDEX(Submissions!C202:N202,MATCH(H3,{"Jan","Feb","Mar","Apr","May","Jun","Jul","Aug","Sep","Oct","Nov","Dec"},0)),"")</f>
        <v>0</v>
      </c>
      <c r="K202" s="0" t="str">
        <f aca="false">Submissions!B202</f>
        <v/>
      </c>
      <c r="L202" s="0" t="n">
        <f aca="false">IF(OR(J202="",K202=""),0,IF(INDEX({TRUE,TRUE,TRUE,TRUE,TRUE,TRUE,FALSE,TRUE,TRUE,TRUE,TRUE,TRUE},MATCH(H3,{"Jan","Feb","Mar","Apr","May","Jun","Jul","Aug","Sep","Oct","Nov","Dec"},0)),RANK(J202,$J$6:$J$205,0),RANK(J202,$J$6:$J$205,1)))</f>
        <v>0</v>
      </c>
    </row>
    <row r="203" customFormat="false" ht="15" hidden="false" customHeight="false" outlineLevel="0" collapsed="false">
      <c r="J203" s="0" t="n">
        <f aca="false">IFERROR(INDEX(Submissions!C203:N203,MATCH(H3,{"Jan","Feb","Mar","Apr","May","Jun","Jul","Aug","Sep","Oct","Nov","Dec"},0)),"")</f>
        <v>0</v>
      </c>
      <c r="K203" s="0" t="str">
        <f aca="false">Submissions!B203</f>
        <v/>
      </c>
      <c r="L203" s="0" t="n">
        <f aca="false">IF(OR(J203="",K203=""),0,IF(INDEX({TRUE,TRUE,TRUE,TRUE,TRUE,TRUE,FALSE,TRUE,TRUE,TRUE,TRUE,TRUE},MATCH(H3,{"Jan","Feb","Mar","Apr","May","Jun","Jul","Aug","Sep","Oct","Nov","Dec"},0)),RANK(J203,$J$6:$J$205,0),RANK(J203,$J$6:$J$205,1)))</f>
        <v>0</v>
      </c>
    </row>
    <row r="204" customFormat="false" ht="15" hidden="false" customHeight="false" outlineLevel="0" collapsed="false">
      <c r="J204" s="0" t="n">
        <f aca="false">IFERROR(INDEX(Submissions!C204:N204,MATCH(H3,{"Jan","Feb","Mar","Apr","May","Jun","Jul","Aug","Sep","Oct","Nov","Dec"},0)),"")</f>
        <v>0</v>
      </c>
      <c r="K204" s="0" t="str">
        <f aca="false">Submissions!B204</f>
        <v/>
      </c>
      <c r="L204" s="0" t="n">
        <f aca="false">IF(OR(J204="",K204=""),0,IF(INDEX({TRUE,TRUE,TRUE,TRUE,TRUE,TRUE,FALSE,TRUE,TRUE,TRUE,TRUE,TRUE},MATCH(H3,{"Jan","Feb","Mar","Apr","May","Jun","Jul","Aug","Sep","Oct","Nov","Dec"},0)),RANK(J204,$J$6:$J$205,0),RANK(J204,$J$6:$J$205,1)))</f>
        <v>0</v>
      </c>
    </row>
    <row r="205" customFormat="false" ht="15" hidden="false" customHeight="false" outlineLevel="0" collapsed="false">
      <c r="J205" s="0" t="n">
        <f aca="false">IFERROR(INDEX(Submissions!C205:N205,MATCH(H3,{"Jan","Feb","Mar","Apr","May","Jun","Jul","Aug","Sep","Oct","Nov","Dec"},0)),"")</f>
        <v>0</v>
      </c>
      <c r="K205" s="0" t="str">
        <f aca="false">Submissions!B205</f>
        <v/>
      </c>
      <c r="L205" s="0" t="n">
        <f aca="false">IF(OR(J205="",K205=""),0,IF(INDEX({TRUE,TRUE,TRUE,TRUE,TRUE,TRUE,FALSE,TRUE,TRUE,TRUE,TRUE,TRUE},MATCH(H3,{"Jan","Feb","Mar","Apr","May","Jun","Jul","Aug","Sep","Oct","Nov","Dec"},0)),RANK(J205,$J$6:$J$205,0),RANK(J205,$J$6:$J$205,1)))</f>
        <v>0</v>
      </c>
    </row>
  </sheetData>
  <mergeCells count="5">
    <mergeCell ref="A1:H1"/>
    <mergeCell ref="A2:H2"/>
    <mergeCell ref="B4:F4"/>
    <mergeCell ref="D5:F5"/>
    <mergeCell ref="A35:H35"/>
  </mergeCells>
  <dataValidations count="1">
    <dataValidation allowBlank="false" errorStyle="stop" operator="between" showDropDown="false" showErrorMessage="false" showInputMessage="false" sqref="H3" type="list">
      <formula1>"Jan,Feb,Mar,Apr,May,Jun,Jul,Aug,Sep,Oct,Nov,Dec"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D20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6"/>
    <col collapsed="false" customWidth="true" hidden="false" outlineLevel="0" max="2" min="2" style="0" width="24"/>
    <col collapsed="false" customWidth="true" hidden="false" outlineLevel="0" max="3" min="3" style="0" width="14"/>
    <col collapsed="false" customWidth="true" hidden="false" outlineLevel="0" max="4" min="4" style="0" width="18"/>
    <col collapsed="false" customWidth="true" hidden="true" outlineLevel="0" max="30" min="16" style="0" width="13"/>
  </cols>
  <sheetData>
    <row r="1" customFormat="false" ht="30" hidden="false" customHeight="true" outlineLevel="0" collapsed="false">
      <c r="A1" s="2" t="s">
        <v>10</v>
      </c>
      <c r="B1" s="2"/>
      <c r="C1" s="2"/>
      <c r="D1" s="2"/>
    </row>
    <row r="2" customFormat="false" ht="15" hidden="false" customHeight="false" outlineLevel="0" collapsed="false">
      <c r="A2" s="10" t="s">
        <v>90</v>
      </c>
      <c r="B2" s="10"/>
      <c r="C2" s="10"/>
      <c r="D2" s="10"/>
    </row>
    <row r="4" customFormat="false" ht="21.75" hidden="false" customHeight="true" outlineLevel="0" collapsed="false">
      <c r="A4" s="11" t="s">
        <v>86</v>
      </c>
      <c r="B4" s="11" t="s">
        <v>54</v>
      </c>
      <c r="C4" s="11" t="s">
        <v>91</v>
      </c>
      <c r="D4" s="11" t="s">
        <v>92</v>
      </c>
    </row>
    <row r="5" customFormat="false" ht="15" hidden="false" customHeight="false" outlineLevel="0" collapsed="false">
      <c r="A5" s="39" t="n">
        <v>1</v>
      </c>
      <c r="B5" s="28" t="str">
        <f aca="false">IFERROR(INDEX($P$6:$P$205,MATCH(1,$AD$6:$AD$205,0)),"")</f>
        <v/>
      </c>
      <c r="C5" s="39" t="str">
        <f aca="false">IFERROR(INDEX($AC$6:$AC$205,MATCH(1,$AD$6:$AD$205,0)),"")</f>
        <v/>
      </c>
      <c r="D5" s="40" t="str">
        <f aca="false">IF(B5="","",IF(A5=1,"👑 King/Queen of Flex",""))</f>
        <v/>
      </c>
      <c r="P5" s="26" t="s">
        <v>85</v>
      </c>
      <c r="Q5" s="26" t="s">
        <v>55</v>
      </c>
      <c r="R5" s="26" t="s">
        <v>56</v>
      </c>
      <c r="S5" s="26" t="s">
        <v>57</v>
      </c>
      <c r="T5" s="26" t="s">
        <v>58</v>
      </c>
      <c r="U5" s="26" t="s">
        <v>59</v>
      </c>
      <c r="V5" s="26" t="s">
        <v>60</v>
      </c>
      <c r="W5" s="26" t="s">
        <v>61</v>
      </c>
      <c r="X5" s="26" t="s">
        <v>62</v>
      </c>
      <c r="Y5" s="26" t="s">
        <v>63</v>
      </c>
      <c r="Z5" s="26" t="s">
        <v>64</v>
      </c>
      <c r="AA5" s="26" t="s">
        <v>65</v>
      </c>
      <c r="AB5" s="26" t="s">
        <v>66</v>
      </c>
      <c r="AC5" s="26" t="s">
        <v>93</v>
      </c>
      <c r="AD5" s="26" t="s">
        <v>86</v>
      </c>
    </row>
    <row r="6" customFormat="false" ht="15" hidden="false" customHeight="false" outlineLevel="0" collapsed="false">
      <c r="A6" s="41" t="n">
        <v>2</v>
      </c>
      <c r="B6" s="31" t="str">
        <f aca="false">IFERROR(INDEX($P$6:$P$205,MATCH(2,$AD$6:$AD$205,0)),"")</f>
        <v/>
      </c>
      <c r="C6" s="41" t="str">
        <f aca="false">IFERROR(INDEX($AC$6:$AC$205,MATCH(2,$AD$6:$AD$205,0)),"")</f>
        <v/>
      </c>
      <c r="D6" s="42" t="str">
        <f aca="false">IF(B6="","",IF(A6=1,"👑 King/Queen of Flex",""))</f>
        <v/>
      </c>
      <c r="P6" s="0" t="str">
        <f aca="false">Submissions!B6</f>
        <v>WattWatcher</v>
      </c>
      <c r="Q6" s="43" t="n">
        <f aca="false">IFERROR(IF(Submissions!C6="",0,IFERROR(VLOOKUP(RANK(Submissions!C6,Submissions!$C$6:$C$205,0),Reference!$B$6:$C$22,2,FALSE()),1)),0)</f>
        <v>0</v>
      </c>
      <c r="R6" s="43" t="n">
        <f aca="false">IFERROR(IF(Submissions!D6="",0,IFERROR(VLOOKUP(RANK(Submissions!D6,Submissions!$D$6:$D$205,0),Reference!$B$6:$C$22,2,FALSE()),1)),0)</f>
        <v>0</v>
      </c>
      <c r="S6" s="43" t="n">
        <f aca="false">IFERROR(IF(Submissions!E6="",0,IFERROR(VLOOKUP(RANK(Submissions!E6,Submissions!$E$6:$E$205,0),Reference!$B$6:$C$22,2,FALSE()),1)),0)</f>
        <v>0</v>
      </c>
      <c r="T6" s="43" t="n">
        <f aca="false">IFERROR(IF(Submissions!F6="",0,IFERROR(VLOOKUP(RANK(Submissions!F6,Submissions!$F$6:$F$205,0),Reference!$B$6:$C$22,2,FALSE()),1)),0)</f>
        <v>0</v>
      </c>
      <c r="U6" s="43" t="n">
        <f aca="false">IFERROR(IF(Submissions!G6="",0,IFERROR(VLOOKUP(RANK(Submissions!G6,Submissions!$G$6:$G$205,0),Reference!$B$6:$C$22,2,FALSE()),1)),0)</f>
        <v>0</v>
      </c>
      <c r="V6" s="43" t="n">
        <f aca="false">IFERROR(IF(Submissions!H6="",0,IFERROR(VLOOKUP(RANK(Submissions!H6,Submissions!$H$6:$H$205,0),Reference!$B$6:$C$22,2,FALSE()),1)),0)</f>
        <v>0</v>
      </c>
      <c r="W6" s="43" t="n">
        <f aca="false">IFERROR(IF(Submissions!I6="",0,IFERROR(VLOOKUP(RANK(Submissions!I6,Submissions!$I$6:$I$205,1),Reference!$B$6:$C$22,2,FALSE()),1)),0)</f>
        <v>0</v>
      </c>
      <c r="X6" s="43" t="n">
        <f aca="false">IFERROR(IF(Submissions!J6="",0,IFERROR(VLOOKUP(RANK(Submissions!J6,Submissions!$J$6:$J$205,0),Reference!$B$6:$C$22,2,FALSE()),1)),0)</f>
        <v>0</v>
      </c>
      <c r="Y6" s="43" t="n">
        <f aca="false">IFERROR(IF(Submissions!K6="",0,IFERROR(VLOOKUP(RANK(Submissions!K6,Submissions!$K$6:$K$205,0),Reference!$B$6:$C$22,2,FALSE()),1)),0)</f>
        <v>0</v>
      </c>
      <c r="Z6" s="43" t="n">
        <f aca="false">IFERROR(IF(Submissions!L6="",0,IFERROR(VLOOKUP(RANK(Submissions!L6,Submissions!$L$6:$L$205,0),Reference!$B$6:$C$22,2,FALSE()),1)),0)</f>
        <v>0</v>
      </c>
      <c r="AA6" s="43" t="n">
        <f aca="false">IFERROR(IF(Submissions!M6="",0,IFERROR(VLOOKUP(RANK(Submissions!M6,Submissions!$M$6:$M$205,0),Reference!$B$6:$C$22,2,FALSE()),1)),0)</f>
        <v>0</v>
      </c>
      <c r="AB6" s="43" t="n">
        <f aca="false">IFERROR(IF(Submissions!N6="",0,IFERROR(VLOOKUP(RANK(Submissions!N6,Submissions!$N$6:$N$205,0),Reference!$B$6:$C$22,2,FALSE()),1)),0)</f>
        <v>0</v>
      </c>
      <c r="AC6" s="0" t="n">
        <f aca="false">SUM(Q6:AB6)</f>
        <v>0</v>
      </c>
      <c r="AD6" s="0" t="n">
        <f aca="false">IF(AC6=0,0,RANK(AC6,$AC$6:$AC$205,0))</f>
        <v>0</v>
      </c>
    </row>
    <row r="7" customFormat="false" ht="15" hidden="false" customHeight="false" outlineLevel="0" collapsed="false">
      <c r="A7" s="44" t="n">
        <v>3</v>
      </c>
      <c r="B7" s="35" t="str">
        <f aca="false">IFERROR(INDEX($P$6:$P$205,MATCH(3,$AD$6:$AD$205,0)),"")</f>
        <v/>
      </c>
      <c r="C7" s="44" t="str">
        <f aca="false">IFERROR(INDEX($AC$6:$AC$205,MATCH(3,$AD$6:$AD$205,0)),"")</f>
        <v/>
      </c>
      <c r="D7" s="45" t="str">
        <f aca="false">IF(B7="","",IF(A7=1,"👑 King/Queen of Flex",""))</f>
        <v/>
      </c>
      <c r="P7" s="0" t="str">
        <f aca="false">Submissions!B7</f>
        <v>SolarSphinx</v>
      </c>
      <c r="Q7" s="43" t="n">
        <f aca="false">IFERROR(IF(Submissions!C7="",0,IFERROR(VLOOKUP(RANK(Submissions!C7,Submissions!$C$6:$C$205,0),Reference!$B$6:$C$22,2,FALSE()),1)),0)</f>
        <v>0</v>
      </c>
      <c r="R7" s="43" t="n">
        <f aca="false">IFERROR(IF(Submissions!D7="",0,IFERROR(VLOOKUP(RANK(Submissions!D7,Submissions!$D$6:$D$205,0),Reference!$B$6:$C$22,2,FALSE()),1)),0)</f>
        <v>0</v>
      </c>
      <c r="S7" s="43" t="n">
        <f aca="false">IFERROR(IF(Submissions!E7="",0,IFERROR(VLOOKUP(RANK(Submissions!E7,Submissions!$E$6:$E$205,0),Reference!$B$6:$C$22,2,FALSE()),1)),0)</f>
        <v>0</v>
      </c>
      <c r="T7" s="43" t="n">
        <f aca="false">IFERROR(IF(Submissions!F7="",0,IFERROR(VLOOKUP(RANK(Submissions!F7,Submissions!$F$6:$F$205,0),Reference!$B$6:$C$22,2,FALSE()),1)),0)</f>
        <v>0</v>
      </c>
      <c r="U7" s="43" t="n">
        <f aca="false">IFERROR(IF(Submissions!G7="",0,IFERROR(VLOOKUP(RANK(Submissions!G7,Submissions!$G$6:$G$205,0),Reference!$B$6:$C$22,2,FALSE()),1)),0)</f>
        <v>0</v>
      </c>
      <c r="V7" s="43" t="n">
        <f aca="false">IFERROR(IF(Submissions!H7="",0,IFERROR(VLOOKUP(RANK(Submissions!H7,Submissions!$H$6:$H$205,0),Reference!$B$6:$C$22,2,FALSE()),1)),0)</f>
        <v>0</v>
      </c>
      <c r="W7" s="43" t="n">
        <f aca="false">IFERROR(IF(Submissions!I7="",0,IFERROR(VLOOKUP(RANK(Submissions!I7,Submissions!$I$6:$I$205,1),Reference!$B$6:$C$22,2,FALSE()),1)),0)</f>
        <v>0</v>
      </c>
      <c r="X7" s="43" t="n">
        <f aca="false">IFERROR(IF(Submissions!J7="",0,IFERROR(VLOOKUP(RANK(Submissions!J7,Submissions!$J$6:$J$205,0),Reference!$B$6:$C$22,2,FALSE()),1)),0)</f>
        <v>0</v>
      </c>
      <c r="Y7" s="43" t="n">
        <f aca="false">IFERROR(IF(Submissions!K7="",0,IFERROR(VLOOKUP(RANK(Submissions!K7,Submissions!$K$6:$K$205,0),Reference!$B$6:$C$22,2,FALSE()),1)),0)</f>
        <v>0</v>
      </c>
      <c r="Z7" s="43" t="n">
        <f aca="false">IFERROR(IF(Submissions!L7="",0,IFERROR(VLOOKUP(RANK(Submissions!L7,Submissions!$L$6:$L$205,0),Reference!$B$6:$C$22,2,FALSE()),1)),0)</f>
        <v>0</v>
      </c>
      <c r="AA7" s="43" t="n">
        <f aca="false">IFERROR(IF(Submissions!M7="",0,IFERROR(VLOOKUP(RANK(Submissions!M7,Submissions!$M$6:$M$205,0),Reference!$B$6:$C$22,2,FALSE()),1)),0)</f>
        <v>0</v>
      </c>
      <c r="AB7" s="43" t="n">
        <f aca="false">IFERROR(IF(Submissions!N7="",0,IFERROR(VLOOKUP(RANK(Submissions!N7,Submissions!$N$6:$N$205,0),Reference!$B$6:$C$22,2,FALSE()),1)),0)</f>
        <v>0</v>
      </c>
      <c r="AC7" s="0" t="n">
        <f aca="false">SUM(Q7:AB7)</f>
        <v>0</v>
      </c>
      <c r="AD7" s="0" t="n">
        <f aca="false">IF(AC7=0,0,RANK(AC7,$AC$6:$AC$205,0))</f>
        <v>0</v>
      </c>
    </row>
    <row r="8" customFormat="false" ht="15" hidden="false" customHeight="false" outlineLevel="0" collapsed="false">
      <c r="A8" s="46" t="n">
        <v>4</v>
      </c>
      <c r="B8" s="31" t="str">
        <f aca="false">IFERROR(INDEX($P$6:$P$205,MATCH(4,$AD$6:$AD$205,0)),"")</f>
        <v/>
      </c>
      <c r="C8" s="47" t="str">
        <f aca="false">IFERROR(INDEX($AC$6:$AC$205,MATCH(4,$AD$6:$AD$205,0)),"")</f>
        <v/>
      </c>
      <c r="D8" s="42" t="str">
        <f aca="false">IF(B8="","",IF(A8=1,"👑 King/Queen of Flex",""))</f>
        <v/>
      </c>
      <c r="P8" s="0" t="str">
        <f aca="false">Submissions!B8</f>
        <v>PeakPhoenix</v>
      </c>
      <c r="Q8" s="43" t="n">
        <f aca="false">IFERROR(IF(Submissions!C8="",0,IFERROR(VLOOKUP(RANK(Submissions!C8,Submissions!$C$6:$C$205,0),Reference!$B$6:$C$22,2,FALSE()),1)),0)</f>
        <v>0</v>
      </c>
      <c r="R8" s="43" t="n">
        <f aca="false">IFERROR(IF(Submissions!D8="",0,IFERROR(VLOOKUP(RANK(Submissions!D8,Submissions!$D$6:$D$205,0),Reference!$B$6:$C$22,2,FALSE()),1)),0)</f>
        <v>0</v>
      </c>
      <c r="S8" s="43" t="n">
        <f aca="false">IFERROR(IF(Submissions!E8="",0,IFERROR(VLOOKUP(RANK(Submissions!E8,Submissions!$E$6:$E$205,0),Reference!$B$6:$C$22,2,FALSE()),1)),0)</f>
        <v>0</v>
      </c>
      <c r="T8" s="43" t="n">
        <f aca="false">IFERROR(IF(Submissions!F8="",0,IFERROR(VLOOKUP(RANK(Submissions!F8,Submissions!$F$6:$F$205,0),Reference!$B$6:$C$22,2,FALSE()),1)),0)</f>
        <v>0</v>
      </c>
      <c r="U8" s="43" t="n">
        <f aca="false">IFERROR(IF(Submissions!G8="",0,IFERROR(VLOOKUP(RANK(Submissions!G8,Submissions!$G$6:$G$205,0),Reference!$B$6:$C$22,2,FALSE()),1)),0)</f>
        <v>0</v>
      </c>
      <c r="V8" s="43" t="n">
        <f aca="false">IFERROR(IF(Submissions!H8="",0,IFERROR(VLOOKUP(RANK(Submissions!H8,Submissions!$H$6:$H$205,0),Reference!$B$6:$C$22,2,FALSE()),1)),0)</f>
        <v>0</v>
      </c>
      <c r="W8" s="43" t="n">
        <f aca="false">IFERROR(IF(Submissions!I8="",0,IFERROR(VLOOKUP(RANK(Submissions!I8,Submissions!$I$6:$I$205,1),Reference!$B$6:$C$22,2,FALSE()),1)),0)</f>
        <v>0</v>
      </c>
      <c r="X8" s="43" t="n">
        <f aca="false">IFERROR(IF(Submissions!J8="",0,IFERROR(VLOOKUP(RANK(Submissions!J8,Submissions!$J$6:$J$205,0),Reference!$B$6:$C$22,2,FALSE()),1)),0)</f>
        <v>0</v>
      </c>
      <c r="Y8" s="43" t="n">
        <f aca="false">IFERROR(IF(Submissions!K8="",0,IFERROR(VLOOKUP(RANK(Submissions!K8,Submissions!$K$6:$K$205,0),Reference!$B$6:$C$22,2,FALSE()),1)),0)</f>
        <v>0</v>
      </c>
      <c r="Z8" s="43" t="n">
        <f aca="false">IFERROR(IF(Submissions!L8="",0,IFERROR(VLOOKUP(RANK(Submissions!L8,Submissions!$L$6:$L$205,0),Reference!$B$6:$C$22,2,FALSE()),1)),0)</f>
        <v>0</v>
      </c>
      <c r="AA8" s="43" t="n">
        <f aca="false">IFERROR(IF(Submissions!M8="",0,IFERROR(VLOOKUP(RANK(Submissions!M8,Submissions!$M$6:$M$205,0),Reference!$B$6:$C$22,2,FALSE()),1)),0)</f>
        <v>0</v>
      </c>
      <c r="AB8" s="43" t="n">
        <f aca="false">IFERROR(IF(Submissions!N8="",0,IFERROR(VLOOKUP(RANK(Submissions!N8,Submissions!$N$6:$N$205,0),Reference!$B$6:$C$22,2,FALSE()),1)),0)</f>
        <v>0</v>
      </c>
      <c r="AC8" s="0" t="n">
        <f aca="false">SUM(Q8:AB8)</f>
        <v>0</v>
      </c>
      <c r="AD8" s="0" t="n">
        <f aca="false">IF(AC8=0,0,RANK(AC8,$AC$6:$AC$205,0))</f>
        <v>0</v>
      </c>
    </row>
    <row r="9" customFormat="false" ht="15" hidden="false" customHeight="false" outlineLevel="0" collapsed="false">
      <c r="A9" s="48" t="n">
        <v>5</v>
      </c>
      <c r="B9" s="35" t="str">
        <f aca="false">IFERROR(INDEX($P$6:$P$205,MATCH(5,$AD$6:$AD$205,0)),"")</f>
        <v/>
      </c>
      <c r="C9" s="49" t="str">
        <f aca="false">IFERROR(INDEX($AC$6:$AC$205,MATCH(5,$AD$6:$AD$205,0)),"")</f>
        <v/>
      </c>
      <c r="D9" s="45" t="str">
        <f aca="false">IF(B9="","",IF(A9=1,"👑 King/Queen of Flex",""))</f>
        <v/>
      </c>
      <c r="P9" s="0" t="str">
        <f aca="false">Submissions!B9</f>
        <v/>
      </c>
      <c r="Q9" s="43" t="n">
        <f aca="false">IFERROR(IF(Submissions!C9="",0,IFERROR(VLOOKUP(RANK(Submissions!C9,Submissions!$C$6:$C$205,0),Reference!$B$6:$C$22,2,FALSE()),1)),0)</f>
        <v>0</v>
      </c>
      <c r="R9" s="43" t="n">
        <f aca="false">IFERROR(IF(Submissions!D9="",0,IFERROR(VLOOKUP(RANK(Submissions!D9,Submissions!$D$6:$D$205,0),Reference!$B$6:$C$22,2,FALSE()),1)),0)</f>
        <v>0</v>
      </c>
      <c r="S9" s="43" t="n">
        <f aca="false">IFERROR(IF(Submissions!E9="",0,IFERROR(VLOOKUP(RANK(Submissions!E9,Submissions!$E$6:$E$205,0),Reference!$B$6:$C$22,2,FALSE()),1)),0)</f>
        <v>0</v>
      </c>
      <c r="T9" s="43" t="n">
        <f aca="false">IFERROR(IF(Submissions!F9="",0,IFERROR(VLOOKUP(RANK(Submissions!F9,Submissions!$F$6:$F$205,0),Reference!$B$6:$C$22,2,FALSE()),1)),0)</f>
        <v>0</v>
      </c>
      <c r="U9" s="43" t="n">
        <f aca="false">IFERROR(IF(Submissions!G9="",0,IFERROR(VLOOKUP(RANK(Submissions!G9,Submissions!$G$6:$G$205,0),Reference!$B$6:$C$22,2,FALSE()),1)),0)</f>
        <v>0</v>
      </c>
      <c r="V9" s="43" t="n">
        <f aca="false">IFERROR(IF(Submissions!H9="",0,IFERROR(VLOOKUP(RANK(Submissions!H9,Submissions!$H$6:$H$205,0),Reference!$B$6:$C$22,2,FALSE()),1)),0)</f>
        <v>0</v>
      </c>
      <c r="W9" s="43" t="n">
        <f aca="false">IFERROR(IF(Submissions!I9="",0,IFERROR(VLOOKUP(RANK(Submissions!I9,Submissions!$I$6:$I$205,1),Reference!$B$6:$C$22,2,FALSE()),1)),0)</f>
        <v>0</v>
      </c>
      <c r="X9" s="43" t="n">
        <f aca="false">IFERROR(IF(Submissions!J9="",0,IFERROR(VLOOKUP(RANK(Submissions!J9,Submissions!$J$6:$J$205,0),Reference!$B$6:$C$22,2,FALSE()),1)),0)</f>
        <v>0</v>
      </c>
      <c r="Y9" s="43" t="n">
        <f aca="false">IFERROR(IF(Submissions!K9="",0,IFERROR(VLOOKUP(RANK(Submissions!K9,Submissions!$K$6:$K$205,0),Reference!$B$6:$C$22,2,FALSE()),1)),0)</f>
        <v>0</v>
      </c>
      <c r="Z9" s="43" t="n">
        <f aca="false">IFERROR(IF(Submissions!L9="",0,IFERROR(VLOOKUP(RANK(Submissions!L9,Submissions!$L$6:$L$205,0),Reference!$B$6:$C$22,2,FALSE()),1)),0)</f>
        <v>0</v>
      </c>
      <c r="AA9" s="43" t="n">
        <f aca="false">IFERROR(IF(Submissions!M9="",0,IFERROR(VLOOKUP(RANK(Submissions!M9,Submissions!$M$6:$M$205,0),Reference!$B$6:$C$22,2,FALSE()),1)),0)</f>
        <v>0</v>
      </c>
      <c r="AB9" s="43" t="n">
        <f aca="false">IFERROR(IF(Submissions!N9="",0,IFERROR(VLOOKUP(RANK(Submissions!N9,Submissions!$N$6:$N$205,0),Reference!$B$6:$C$22,2,FALSE()),1)),0)</f>
        <v>0</v>
      </c>
      <c r="AC9" s="0" t="n">
        <f aca="false">SUM(Q9:AB9)</f>
        <v>0</v>
      </c>
      <c r="AD9" s="0" t="n">
        <f aca="false">IF(AC9=0,0,RANK(AC9,$AC$6:$AC$205,0))</f>
        <v>0</v>
      </c>
    </row>
    <row r="10" customFormat="false" ht="15" hidden="false" customHeight="false" outlineLevel="0" collapsed="false">
      <c r="A10" s="46" t="n">
        <v>6</v>
      </c>
      <c r="B10" s="31" t="str">
        <f aca="false">IFERROR(INDEX($P$6:$P$205,MATCH(6,$AD$6:$AD$205,0)),"")</f>
        <v/>
      </c>
      <c r="C10" s="47" t="str">
        <f aca="false">IFERROR(INDEX($AC$6:$AC$205,MATCH(6,$AD$6:$AD$205,0)),"")</f>
        <v/>
      </c>
      <c r="D10" s="42" t="str">
        <f aca="false">IF(B10="","",IF(A10=1,"👑 King/Queen of Flex",""))</f>
        <v/>
      </c>
      <c r="P10" s="0" t="str">
        <f aca="false">Submissions!B10</f>
        <v/>
      </c>
      <c r="Q10" s="43" t="n">
        <f aca="false">IFERROR(IF(Submissions!C10="",0,IFERROR(VLOOKUP(RANK(Submissions!C10,Submissions!$C$6:$C$205,0),Reference!$B$6:$C$22,2,FALSE()),1)),0)</f>
        <v>0</v>
      </c>
      <c r="R10" s="43" t="n">
        <f aca="false">IFERROR(IF(Submissions!D10="",0,IFERROR(VLOOKUP(RANK(Submissions!D10,Submissions!$D$6:$D$205,0),Reference!$B$6:$C$22,2,FALSE()),1)),0)</f>
        <v>0</v>
      </c>
      <c r="S10" s="43" t="n">
        <f aca="false">IFERROR(IF(Submissions!E10="",0,IFERROR(VLOOKUP(RANK(Submissions!E10,Submissions!$E$6:$E$205,0),Reference!$B$6:$C$22,2,FALSE()),1)),0)</f>
        <v>0</v>
      </c>
      <c r="T10" s="43" t="n">
        <f aca="false">IFERROR(IF(Submissions!F10="",0,IFERROR(VLOOKUP(RANK(Submissions!F10,Submissions!$F$6:$F$205,0),Reference!$B$6:$C$22,2,FALSE()),1)),0)</f>
        <v>0</v>
      </c>
      <c r="U10" s="43" t="n">
        <f aca="false">IFERROR(IF(Submissions!G10="",0,IFERROR(VLOOKUP(RANK(Submissions!G10,Submissions!$G$6:$G$205,0),Reference!$B$6:$C$22,2,FALSE()),1)),0)</f>
        <v>0</v>
      </c>
      <c r="V10" s="43" t="n">
        <f aca="false">IFERROR(IF(Submissions!H10="",0,IFERROR(VLOOKUP(RANK(Submissions!H10,Submissions!$H$6:$H$205,0),Reference!$B$6:$C$22,2,FALSE()),1)),0)</f>
        <v>0</v>
      </c>
      <c r="W10" s="43" t="n">
        <f aca="false">IFERROR(IF(Submissions!I10="",0,IFERROR(VLOOKUP(RANK(Submissions!I10,Submissions!$I$6:$I$205,1),Reference!$B$6:$C$22,2,FALSE()),1)),0)</f>
        <v>0</v>
      </c>
      <c r="X10" s="43" t="n">
        <f aca="false">IFERROR(IF(Submissions!J10="",0,IFERROR(VLOOKUP(RANK(Submissions!J10,Submissions!$J$6:$J$205,0),Reference!$B$6:$C$22,2,FALSE()),1)),0)</f>
        <v>0</v>
      </c>
      <c r="Y10" s="43" t="n">
        <f aca="false">IFERROR(IF(Submissions!K10="",0,IFERROR(VLOOKUP(RANK(Submissions!K10,Submissions!$K$6:$K$205,0),Reference!$B$6:$C$22,2,FALSE()),1)),0)</f>
        <v>0</v>
      </c>
      <c r="Z10" s="43" t="n">
        <f aca="false">IFERROR(IF(Submissions!L10="",0,IFERROR(VLOOKUP(RANK(Submissions!L10,Submissions!$L$6:$L$205,0),Reference!$B$6:$C$22,2,FALSE()),1)),0)</f>
        <v>0</v>
      </c>
      <c r="AA10" s="43" t="n">
        <f aca="false">IFERROR(IF(Submissions!M10="",0,IFERROR(VLOOKUP(RANK(Submissions!M10,Submissions!$M$6:$M$205,0),Reference!$B$6:$C$22,2,FALSE()),1)),0)</f>
        <v>0</v>
      </c>
      <c r="AB10" s="43" t="n">
        <f aca="false">IFERROR(IF(Submissions!N10="",0,IFERROR(VLOOKUP(RANK(Submissions!N10,Submissions!$N$6:$N$205,0),Reference!$B$6:$C$22,2,FALSE()),1)),0)</f>
        <v>0</v>
      </c>
      <c r="AC10" s="0" t="n">
        <f aca="false">SUM(Q10:AB10)</f>
        <v>0</v>
      </c>
      <c r="AD10" s="0" t="n">
        <f aca="false">IF(AC10=0,0,RANK(AC10,$AC$6:$AC$205,0))</f>
        <v>0</v>
      </c>
    </row>
    <row r="11" customFormat="false" ht="15" hidden="false" customHeight="false" outlineLevel="0" collapsed="false">
      <c r="A11" s="48" t="n">
        <v>7</v>
      </c>
      <c r="B11" s="35" t="str">
        <f aca="false">IFERROR(INDEX($P$6:$P$205,MATCH(7,$AD$6:$AD$205,0)),"")</f>
        <v/>
      </c>
      <c r="C11" s="49" t="str">
        <f aca="false">IFERROR(INDEX($AC$6:$AC$205,MATCH(7,$AD$6:$AD$205,0)),"")</f>
        <v/>
      </c>
      <c r="D11" s="45" t="str">
        <f aca="false">IF(B11="","",IF(A11=1,"👑 King/Queen of Flex",""))</f>
        <v/>
      </c>
      <c r="P11" s="0" t="str">
        <f aca="false">Submissions!B11</f>
        <v/>
      </c>
      <c r="Q11" s="43" t="n">
        <f aca="false">IFERROR(IF(Submissions!C11="",0,IFERROR(VLOOKUP(RANK(Submissions!C11,Submissions!$C$6:$C$205,0),Reference!$B$6:$C$22,2,FALSE()),1)),0)</f>
        <v>0</v>
      </c>
      <c r="R11" s="43" t="n">
        <f aca="false">IFERROR(IF(Submissions!D11="",0,IFERROR(VLOOKUP(RANK(Submissions!D11,Submissions!$D$6:$D$205,0),Reference!$B$6:$C$22,2,FALSE()),1)),0)</f>
        <v>0</v>
      </c>
      <c r="S11" s="43" t="n">
        <f aca="false">IFERROR(IF(Submissions!E11="",0,IFERROR(VLOOKUP(RANK(Submissions!E11,Submissions!$E$6:$E$205,0),Reference!$B$6:$C$22,2,FALSE()),1)),0)</f>
        <v>0</v>
      </c>
      <c r="T11" s="43" t="n">
        <f aca="false">IFERROR(IF(Submissions!F11="",0,IFERROR(VLOOKUP(RANK(Submissions!F11,Submissions!$F$6:$F$205,0),Reference!$B$6:$C$22,2,FALSE()),1)),0)</f>
        <v>0</v>
      </c>
      <c r="U11" s="43" t="n">
        <f aca="false">IFERROR(IF(Submissions!G11="",0,IFERROR(VLOOKUP(RANK(Submissions!G11,Submissions!$G$6:$G$205,0),Reference!$B$6:$C$22,2,FALSE()),1)),0)</f>
        <v>0</v>
      </c>
      <c r="V11" s="43" t="n">
        <f aca="false">IFERROR(IF(Submissions!H11="",0,IFERROR(VLOOKUP(RANK(Submissions!H11,Submissions!$H$6:$H$205,0),Reference!$B$6:$C$22,2,FALSE()),1)),0)</f>
        <v>0</v>
      </c>
      <c r="W11" s="43" t="n">
        <f aca="false">IFERROR(IF(Submissions!I11="",0,IFERROR(VLOOKUP(RANK(Submissions!I11,Submissions!$I$6:$I$205,1),Reference!$B$6:$C$22,2,FALSE()),1)),0)</f>
        <v>0</v>
      </c>
      <c r="X11" s="43" t="n">
        <f aca="false">IFERROR(IF(Submissions!J11="",0,IFERROR(VLOOKUP(RANK(Submissions!J11,Submissions!$J$6:$J$205,0),Reference!$B$6:$C$22,2,FALSE()),1)),0)</f>
        <v>0</v>
      </c>
      <c r="Y11" s="43" t="n">
        <f aca="false">IFERROR(IF(Submissions!K11="",0,IFERROR(VLOOKUP(RANK(Submissions!K11,Submissions!$K$6:$K$205,0),Reference!$B$6:$C$22,2,FALSE()),1)),0)</f>
        <v>0</v>
      </c>
      <c r="Z11" s="43" t="n">
        <f aca="false">IFERROR(IF(Submissions!L11="",0,IFERROR(VLOOKUP(RANK(Submissions!L11,Submissions!$L$6:$L$205,0),Reference!$B$6:$C$22,2,FALSE()),1)),0)</f>
        <v>0</v>
      </c>
      <c r="AA11" s="43" t="n">
        <f aca="false">IFERROR(IF(Submissions!M11="",0,IFERROR(VLOOKUP(RANK(Submissions!M11,Submissions!$M$6:$M$205,0),Reference!$B$6:$C$22,2,FALSE()),1)),0)</f>
        <v>0</v>
      </c>
      <c r="AB11" s="43" t="n">
        <f aca="false">IFERROR(IF(Submissions!N11="",0,IFERROR(VLOOKUP(RANK(Submissions!N11,Submissions!$N$6:$N$205,0),Reference!$B$6:$C$22,2,FALSE()),1)),0)</f>
        <v>0</v>
      </c>
      <c r="AC11" s="0" t="n">
        <f aca="false">SUM(Q11:AB11)</f>
        <v>0</v>
      </c>
      <c r="AD11" s="0" t="n">
        <f aca="false">IF(AC11=0,0,RANK(AC11,$AC$6:$AC$205,0))</f>
        <v>0</v>
      </c>
    </row>
    <row r="12" customFormat="false" ht="15" hidden="false" customHeight="false" outlineLevel="0" collapsed="false">
      <c r="A12" s="46" t="n">
        <v>8</v>
      </c>
      <c r="B12" s="31" t="str">
        <f aca="false">IFERROR(INDEX($P$6:$P$205,MATCH(8,$AD$6:$AD$205,0)),"")</f>
        <v/>
      </c>
      <c r="C12" s="47" t="str">
        <f aca="false">IFERROR(INDEX($AC$6:$AC$205,MATCH(8,$AD$6:$AD$205,0)),"")</f>
        <v/>
      </c>
      <c r="D12" s="42" t="str">
        <f aca="false">IF(B12="","",IF(A12=1,"👑 King/Queen of Flex",""))</f>
        <v/>
      </c>
      <c r="P12" s="0" t="str">
        <f aca="false">Submissions!B12</f>
        <v/>
      </c>
      <c r="Q12" s="43" t="n">
        <f aca="false">IFERROR(IF(Submissions!C12="",0,IFERROR(VLOOKUP(RANK(Submissions!C12,Submissions!$C$6:$C$205,0),Reference!$B$6:$C$22,2,FALSE()),1)),0)</f>
        <v>0</v>
      </c>
      <c r="R12" s="43" t="n">
        <f aca="false">IFERROR(IF(Submissions!D12="",0,IFERROR(VLOOKUP(RANK(Submissions!D12,Submissions!$D$6:$D$205,0),Reference!$B$6:$C$22,2,FALSE()),1)),0)</f>
        <v>0</v>
      </c>
      <c r="S12" s="43" t="n">
        <f aca="false">IFERROR(IF(Submissions!E12="",0,IFERROR(VLOOKUP(RANK(Submissions!E12,Submissions!$E$6:$E$205,0),Reference!$B$6:$C$22,2,FALSE()),1)),0)</f>
        <v>0</v>
      </c>
      <c r="T12" s="43" t="n">
        <f aca="false">IFERROR(IF(Submissions!F12="",0,IFERROR(VLOOKUP(RANK(Submissions!F12,Submissions!$F$6:$F$205,0),Reference!$B$6:$C$22,2,FALSE()),1)),0)</f>
        <v>0</v>
      </c>
      <c r="U12" s="43" t="n">
        <f aca="false">IFERROR(IF(Submissions!G12="",0,IFERROR(VLOOKUP(RANK(Submissions!G12,Submissions!$G$6:$G$205,0),Reference!$B$6:$C$22,2,FALSE()),1)),0)</f>
        <v>0</v>
      </c>
      <c r="V12" s="43" t="n">
        <f aca="false">IFERROR(IF(Submissions!H12="",0,IFERROR(VLOOKUP(RANK(Submissions!H12,Submissions!$H$6:$H$205,0),Reference!$B$6:$C$22,2,FALSE()),1)),0)</f>
        <v>0</v>
      </c>
      <c r="W12" s="43" t="n">
        <f aca="false">IFERROR(IF(Submissions!I12="",0,IFERROR(VLOOKUP(RANK(Submissions!I12,Submissions!$I$6:$I$205,1),Reference!$B$6:$C$22,2,FALSE()),1)),0)</f>
        <v>0</v>
      </c>
      <c r="X12" s="43" t="n">
        <f aca="false">IFERROR(IF(Submissions!J12="",0,IFERROR(VLOOKUP(RANK(Submissions!J12,Submissions!$J$6:$J$205,0),Reference!$B$6:$C$22,2,FALSE()),1)),0)</f>
        <v>0</v>
      </c>
      <c r="Y12" s="43" t="n">
        <f aca="false">IFERROR(IF(Submissions!K12="",0,IFERROR(VLOOKUP(RANK(Submissions!K12,Submissions!$K$6:$K$205,0),Reference!$B$6:$C$22,2,FALSE()),1)),0)</f>
        <v>0</v>
      </c>
      <c r="Z12" s="43" t="n">
        <f aca="false">IFERROR(IF(Submissions!L12="",0,IFERROR(VLOOKUP(RANK(Submissions!L12,Submissions!$L$6:$L$205,0),Reference!$B$6:$C$22,2,FALSE()),1)),0)</f>
        <v>0</v>
      </c>
      <c r="AA12" s="43" t="n">
        <f aca="false">IFERROR(IF(Submissions!M12="",0,IFERROR(VLOOKUP(RANK(Submissions!M12,Submissions!$M$6:$M$205,0),Reference!$B$6:$C$22,2,FALSE()),1)),0)</f>
        <v>0</v>
      </c>
      <c r="AB12" s="43" t="n">
        <f aca="false">IFERROR(IF(Submissions!N12="",0,IFERROR(VLOOKUP(RANK(Submissions!N12,Submissions!$N$6:$N$205,0),Reference!$B$6:$C$22,2,FALSE()),1)),0)</f>
        <v>0</v>
      </c>
      <c r="AC12" s="0" t="n">
        <f aca="false">SUM(Q12:AB12)</f>
        <v>0</v>
      </c>
      <c r="AD12" s="0" t="n">
        <f aca="false">IF(AC12=0,0,RANK(AC12,$AC$6:$AC$205,0))</f>
        <v>0</v>
      </c>
    </row>
    <row r="13" customFormat="false" ht="15" hidden="false" customHeight="false" outlineLevel="0" collapsed="false">
      <c r="A13" s="48" t="n">
        <v>9</v>
      </c>
      <c r="B13" s="35" t="str">
        <f aca="false">IFERROR(INDEX($P$6:$P$205,MATCH(9,$AD$6:$AD$205,0)),"")</f>
        <v/>
      </c>
      <c r="C13" s="49" t="str">
        <f aca="false">IFERROR(INDEX($AC$6:$AC$205,MATCH(9,$AD$6:$AD$205,0)),"")</f>
        <v/>
      </c>
      <c r="D13" s="45" t="str">
        <f aca="false">IF(B13="","",IF(A13=1,"👑 King/Queen of Flex",""))</f>
        <v/>
      </c>
      <c r="P13" s="0" t="str">
        <f aca="false">Submissions!B13</f>
        <v/>
      </c>
      <c r="Q13" s="43" t="n">
        <f aca="false">IFERROR(IF(Submissions!C13="",0,IFERROR(VLOOKUP(RANK(Submissions!C13,Submissions!$C$6:$C$205,0),Reference!$B$6:$C$22,2,FALSE()),1)),0)</f>
        <v>0</v>
      </c>
      <c r="R13" s="43" t="n">
        <f aca="false">IFERROR(IF(Submissions!D13="",0,IFERROR(VLOOKUP(RANK(Submissions!D13,Submissions!$D$6:$D$205,0),Reference!$B$6:$C$22,2,FALSE()),1)),0)</f>
        <v>0</v>
      </c>
      <c r="S13" s="43" t="n">
        <f aca="false">IFERROR(IF(Submissions!E13="",0,IFERROR(VLOOKUP(RANK(Submissions!E13,Submissions!$E$6:$E$205,0),Reference!$B$6:$C$22,2,FALSE()),1)),0)</f>
        <v>0</v>
      </c>
      <c r="T13" s="43" t="n">
        <f aca="false">IFERROR(IF(Submissions!F13="",0,IFERROR(VLOOKUP(RANK(Submissions!F13,Submissions!$F$6:$F$205,0),Reference!$B$6:$C$22,2,FALSE()),1)),0)</f>
        <v>0</v>
      </c>
      <c r="U13" s="43" t="n">
        <f aca="false">IFERROR(IF(Submissions!G13="",0,IFERROR(VLOOKUP(RANK(Submissions!G13,Submissions!$G$6:$G$205,0),Reference!$B$6:$C$22,2,FALSE()),1)),0)</f>
        <v>0</v>
      </c>
      <c r="V13" s="43" t="n">
        <f aca="false">IFERROR(IF(Submissions!H13="",0,IFERROR(VLOOKUP(RANK(Submissions!H13,Submissions!$H$6:$H$205,0),Reference!$B$6:$C$22,2,FALSE()),1)),0)</f>
        <v>0</v>
      </c>
      <c r="W13" s="43" t="n">
        <f aca="false">IFERROR(IF(Submissions!I13="",0,IFERROR(VLOOKUP(RANK(Submissions!I13,Submissions!$I$6:$I$205,1),Reference!$B$6:$C$22,2,FALSE()),1)),0)</f>
        <v>0</v>
      </c>
      <c r="X13" s="43" t="n">
        <f aca="false">IFERROR(IF(Submissions!J13="",0,IFERROR(VLOOKUP(RANK(Submissions!J13,Submissions!$J$6:$J$205,0),Reference!$B$6:$C$22,2,FALSE()),1)),0)</f>
        <v>0</v>
      </c>
      <c r="Y13" s="43" t="n">
        <f aca="false">IFERROR(IF(Submissions!K13="",0,IFERROR(VLOOKUP(RANK(Submissions!K13,Submissions!$K$6:$K$205,0),Reference!$B$6:$C$22,2,FALSE()),1)),0)</f>
        <v>0</v>
      </c>
      <c r="Z13" s="43" t="n">
        <f aca="false">IFERROR(IF(Submissions!L13="",0,IFERROR(VLOOKUP(RANK(Submissions!L13,Submissions!$L$6:$L$205,0),Reference!$B$6:$C$22,2,FALSE()),1)),0)</f>
        <v>0</v>
      </c>
      <c r="AA13" s="43" t="n">
        <f aca="false">IFERROR(IF(Submissions!M13="",0,IFERROR(VLOOKUP(RANK(Submissions!M13,Submissions!$M$6:$M$205,0),Reference!$B$6:$C$22,2,FALSE()),1)),0)</f>
        <v>0</v>
      </c>
      <c r="AB13" s="43" t="n">
        <f aca="false">IFERROR(IF(Submissions!N13="",0,IFERROR(VLOOKUP(RANK(Submissions!N13,Submissions!$N$6:$N$205,0),Reference!$B$6:$C$22,2,FALSE()),1)),0)</f>
        <v>0</v>
      </c>
      <c r="AC13" s="0" t="n">
        <f aca="false">SUM(Q13:AB13)</f>
        <v>0</v>
      </c>
      <c r="AD13" s="0" t="n">
        <f aca="false">IF(AC13=0,0,RANK(AC13,$AC$6:$AC$205,0))</f>
        <v>0</v>
      </c>
    </row>
    <row r="14" customFormat="false" ht="15" hidden="false" customHeight="false" outlineLevel="0" collapsed="false">
      <c r="A14" s="46" t="n">
        <v>10</v>
      </c>
      <c r="B14" s="31" t="str">
        <f aca="false">IFERROR(INDEX($P$6:$P$205,MATCH(10,$AD$6:$AD$205,0)),"")</f>
        <v/>
      </c>
      <c r="C14" s="47" t="str">
        <f aca="false">IFERROR(INDEX($AC$6:$AC$205,MATCH(10,$AD$6:$AD$205,0)),"")</f>
        <v/>
      </c>
      <c r="D14" s="42" t="str">
        <f aca="false">IF(B14="","",IF(A14=1,"👑 King/Queen of Flex",""))</f>
        <v/>
      </c>
      <c r="P14" s="0" t="str">
        <f aca="false">Submissions!B14</f>
        <v/>
      </c>
      <c r="Q14" s="43" t="n">
        <f aca="false">IFERROR(IF(Submissions!C14="",0,IFERROR(VLOOKUP(RANK(Submissions!C14,Submissions!$C$6:$C$205,0),Reference!$B$6:$C$22,2,FALSE()),1)),0)</f>
        <v>0</v>
      </c>
      <c r="R14" s="43" t="n">
        <f aca="false">IFERROR(IF(Submissions!D14="",0,IFERROR(VLOOKUP(RANK(Submissions!D14,Submissions!$D$6:$D$205,0),Reference!$B$6:$C$22,2,FALSE()),1)),0)</f>
        <v>0</v>
      </c>
      <c r="S14" s="43" t="n">
        <f aca="false">IFERROR(IF(Submissions!E14="",0,IFERROR(VLOOKUP(RANK(Submissions!E14,Submissions!$E$6:$E$205,0),Reference!$B$6:$C$22,2,FALSE()),1)),0)</f>
        <v>0</v>
      </c>
      <c r="T14" s="43" t="n">
        <f aca="false">IFERROR(IF(Submissions!F14="",0,IFERROR(VLOOKUP(RANK(Submissions!F14,Submissions!$F$6:$F$205,0),Reference!$B$6:$C$22,2,FALSE()),1)),0)</f>
        <v>0</v>
      </c>
      <c r="U14" s="43" t="n">
        <f aca="false">IFERROR(IF(Submissions!G14="",0,IFERROR(VLOOKUP(RANK(Submissions!G14,Submissions!$G$6:$G$205,0),Reference!$B$6:$C$22,2,FALSE()),1)),0)</f>
        <v>0</v>
      </c>
      <c r="V14" s="43" t="n">
        <f aca="false">IFERROR(IF(Submissions!H14="",0,IFERROR(VLOOKUP(RANK(Submissions!H14,Submissions!$H$6:$H$205,0),Reference!$B$6:$C$22,2,FALSE()),1)),0)</f>
        <v>0</v>
      </c>
      <c r="W14" s="43" t="n">
        <f aca="false">IFERROR(IF(Submissions!I14="",0,IFERROR(VLOOKUP(RANK(Submissions!I14,Submissions!$I$6:$I$205,1),Reference!$B$6:$C$22,2,FALSE()),1)),0)</f>
        <v>0</v>
      </c>
      <c r="X14" s="43" t="n">
        <f aca="false">IFERROR(IF(Submissions!J14="",0,IFERROR(VLOOKUP(RANK(Submissions!J14,Submissions!$J$6:$J$205,0),Reference!$B$6:$C$22,2,FALSE()),1)),0)</f>
        <v>0</v>
      </c>
      <c r="Y14" s="43" t="n">
        <f aca="false">IFERROR(IF(Submissions!K14="",0,IFERROR(VLOOKUP(RANK(Submissions!K14,Submissions!$K$6:$K$205,0),Reference!$B$6:$C$22,2,FALSE()),1)),0)</f>
        <v>0</v>
      </c>
      <c r="Z14" s="43" t="n">
        <f aca="false">IFERROR(IF(Submissions!L14="",0,IFERROR(VLOOKUP(RANK(Submissions!L14,Submissions!$L$6:$L$205,0),Reference!$B$6:$C$22,2,FALSE()),1)),0)</f>
        <v>0</v>
      </c>
      <c r="AA14" s="43" t="n">
        <f aca="false">IFERROR(IF(Submissions!M14="",0,IFERROR(VLOOKUP(RANK(Submissions!M14,Submissions!$M$6:$M$205,0),Reference!$B$6:$C$22,2,FALSE()),1)),0)</f>
        <v>0</v>
      </c>
      <c r="AB14" s="43" t="n">
        <f aca="false">IFERROR(IF(Submissions!N14="",0,IFERROR(VLOOKUP(RANK(Submissions!N14,Submissions!$N$6:$N$205,0),Reference!$B$6:$C$22,2,FALSE()),1)),0)</f>
        <v>0</v>
      </c>
      <c r="AC14" s="0" t="n">
        <f aca="false">SUM(Q14:AB14)</f>
        <v>0</v>
      </c>
      <c r="AD14" s="0" t="n">
        <f aca="false">IF(AC14=0,0,RANK(AC14,$AC$6:$AC$205,0))</f>
        <v>0</v>
      </c>
    </row>
    <row r="15" customFormat="false" ht="15" hidden="false" customHeight="false" outlineLevel="0" collapsed="false">
      <c r="A15" s="48" t="n">
        <v>11</v>
      </c>
      <c r="B15" s="35" t="str">
        <f aca="false">IFERROR(INDEX($P$6:$P$205,MATCH(11,$AD$6:$AD$205,0)),"")</f>
        <v/>
      </c>
      <c r="C15" s="49" t="str">
        <f aca="false">IFERROR(INDEX($AC$6:$AC$205,MATCH(11,$AD$6:$AD$205,0)),"")</f>
        <v/>
      </c>
      <c r="D15" s="45" t="str">
        <f aca="false">IF(B15="","",IF(A15=1,"👑 King/Queen of Flex",""))</f>
        <v/>
      </c>
      <c r="P15" s="0" t="str">
        <f aca="false">Submissions!B15</f>
        <v/>
      </c>
      <c r="Q15" s="43" t="n">
        <f aca="false">IFERROR(IF(Submissions!C15="",0,IFERROR(VLOOKUP(RANK(Submissions!C15,Submissions!$C$6:$C$205,0),Reference!$B$6:$C$22,2,FALSE()),1)),0)</f>
        <v>0</v>
      </c>
      <c r="R15" s="43" t="n">
        <f aca="false">IFERROR(IF(Submissions!D15="",0,IFERROR(VLOOKUP(RANK(Submissions!D15,Submissions!$D$6:$D$205,0),Reference!$B$6:$C$22,2,FALSE()),1)),0)</f>
        <v>0</v>
      </c>
      <c r="S15" s="43" t="n">
        <f aca="false">IFERROR(IF(Submissions!E15="",0,IFERROR(VLOOKUP(RANK(Submissions!E15,Submissions!$E$6:$E$205,0),Reference!$B$6:$C$22,2,FALSE()),1)),0)</f>
        <v>0</v>
      </c>
      <c r="T15" s="43" t="n">
        <f aca="false">IFERROR(IF(Submissions!F15="",0,IFERROR(VLOOKUP(RANK(Submissions!F15,Submissions!$F$6:$F$205,0),Reference!$B$6:$C$22,2,FALSE()),1)),0)</f>
        <v>0</v>
      </c>
      <c r="U15" s="43" t="n">
        <f aca="false">IFERROR(IF(Submissions!G15="",0,IFERROR(VLOOKUP(RANK(Submissions!G15,Submissions!$G$6:$G$205,0),Reference!$B$6:$C$22,2,FALSE()),1)),0)</f>
        <v>0</v>
      </c>
      <c r="V15" s="43" t="n">
        <f aca="false">IFERROR(IF(Submissions!H15="",0,IFERROR(VLOOKUP(RANK(Submissions!H15,Submissions!$H$6:$H$205,0),Reference!$B$6:$C$22,2,FALSE()),1)),0)</f>
        <v>0</v>
      </c>
      <c r="W15" s="43" t="n">
        <f aca="false">IFERROR(IF(Submissions!I15="",0,IFERROR(VLOOKUP(RANK(Submissions!I15,Submissions!$I$6:$I$205,1),Reference!$B$6:$C$22,2,FALSE()),1)),0)</f>
        <v>0</v>
      </c>
      <c r="X15" s="43" t="n">
        <f aca="false">IFERROR(IF(Submissions!J15="",0,IFERROR(VLOOKUP(RANK(Submissions!J15,Submissions!$J$6:$J$205,0),Reference!$B$6:$C$22,2,FALSE()),1)),0)</f>
        <v>0</v>
      </c>
      <c r="Y15" s="43" t="n">
        <f aca="false">IFERROR(IF(Submissions!K15="",0,IFERROR(VLOOKUP(RANK(Submissions!K15,Submissions!$K$6:$K$205,0),Reference!$B$6:$C$22,2,FALSE()),1)),0)</f>
        <v>0</v>
      </c>
      <c r="Z15" s="43" t="n">
        <f aca="false">IFERROR(IF(Submissions!L15="",0,IFERROR(VLOOKUP(RANK(Submissions!L15,Submissions!$L$6:$L$205,0),Reference!$B$6:$C$22,2,FALSE()),1)),0)</f>
        <v>0</v>
      </c>
      <c r="AA15" s="43" t="n">
        <f aca="false">IFERROR(IF(Submissions!M15="",0,IFERROR(VLOOKUP(RANK(Submissions!M15,Submissions!$M$6:$M$205,0),Reference!$B$6:$C$22,2,FALSE()),1)),0)</f>
        <v>0</v>
      </c>
      <c r="AB15" s="43" t="n">
        <f aca="false">IFERROR(IF(Submissions!N15="",0,IFERROR(VLOOKUP(RANK(Submissions!N15,Submissions!$N$6:$N$205,0),Reference!$B$6:$C$22,2,FALSE()),1)),0)</f>
        <v>0</v>
      </c>
      <c r="AC15" s="0" t="n">
        <f aca="false">SUM(Q15:AB15)</f>
        <v>0</v>
      </c>
      <c r="AD15" s="0" t="n">
        <f aca="false">IF(AC15=0,0,RANK(AC15,$AC$6:$AC$205,0))</f>
        <v>0</v>
      </c>
    </row>
    <row r="16" customFormat="false" ht="15" hidden="false" customHeight="false" outlineLevel="0" collapsed="false">
      <c r="A16" s="46" t="n">
        <v>12</v>
      </c>
      <c r="B16" s="31" t="str">
        <f aca="false">IFERROR(INDEX($P$6:$P$205,MATCH(12,$AD$6:$AD$205,0)),"")</f>
        <v/>
      </c>
      <c r="C16" s="47" t="str">
        <f aca="false">IFERROR(INDEX($AC$6:$AC$205,MATCH(12,$AD$6:$AD$205,0)),"")</f>
        <v/>
      </c>
      <c r="D16" s="42" t="str">
        <f aca="false">IF(B16="","",IF(A16=1,"👑 King/Queen of Flex",""))</f>
        <v/>
      </c>
      <c r="P16" s="0" t="str">
        <f aca="false">Submissions!B16</f>
        <v/>
      </c>
      <c r="Q16" s="43" t="n">
        <f aca="false">IFERROR(IF(Submissions!C16="",0,IFERROR(VLOOKUP(RANK(Submissions!C16,Submissions!$C$6:$C$205,0),Reference!$B$6:$C$22,2,FALSE()),1)),0)</f>
        <v>0</v>
      </c>
      <c r="R16" s="43" t="n">
        <f aca="false">IFERROR(IF(Submissions!D16="",0,IFERROR(VLOOKUP(RANK(Submissions!D16,Submissions!$D$6:$D$205,0),Reference!$B$6:$C$22,2,FALSE()),1)),0)</f>
        <v>0</v>
      </c>
      <c r="S16" s="43" t="n">
        <f aca="false">IFERROR(IF(Submissions!E16="",0,IFERROR(VLOOKUP(RANK(Submissions!E16,Submissions!$E$6:$E$205,0),Reference!$B$6:$C$22,2,FALSE()),1)),0)</f>
        <v>0</v>
      </c>
      <c r="T16" s="43" t="n">
        <f aca="false">IFERROR(IF(Submissions!F16="",0,IFERROR(VLOOKUP(RANK(Submissions!F16,Submissions!$F$6:$F$205,0),Reference!$B$6:$C$22,2,FALSE()),1)),0)</f>
        <v>0</v>
      </c>
      <c r="U16" s="43" t="n">
        <f aca="false">IFERROR(IF(Submissions!G16="",0,IFERROR(VLOOKUP(RANK(Submissions!G16,Submissions!$G$6:$G$205,0),Reference!$B$6:$C$22,2,FALSE()),1)),0)</f>
        <v>0</v>
      </c>
      <c r="V16" s="43" t="n">
        <f aca="false">IFERROR(IF(Submissions!H16="",0,IFERROR(VLOOKUP(RANK(Submissions!H16,Submissions!$H$6:$H$205,0),Reference!$B$6:$C$22,2,FALSE()),1)),0)</f>
        <v>0</v>
      </c>
      <c r="W16" s="43" t="n">
        <f aca="false">IFERROR(IF(Submissions!I16="",0,IFERROR(VLOOKUP(RANK(Submissions!I16,Submissions!$I$6:$I$205,1),Reference!$B$6:$C$22,2,FALSE()),1)),0)</f>
        <v>0</v>
      </c>
      <c r="X16" s="43" t="n">
        <f aca="false">IFERROR(IF(Submissions!J16="",0,IFERROR(VLOOKUP(RANK(Submissions!J16,Submissions!$J$6:$J$205,0),Reference!$B$6:$C$22,2,FALSE()),1)),0)</f>
        <v>0</v>
      </c>
      <c r="Y16" s="43" t="n">
        <f aca="false">IFERROR(IF(Submissions!K16="",0,IFERROR(VLOOKUP(RANK(Submissions!K16,Submissions!$K$6:$K$205,0),Reference!$B$6:$C$22,2,FALSE()),1)),0)</f>
        <v>0</v>
      </c>
      <c r="Z16" s="43" t="n">
        <f aca="false">IFERROR(IF(Submissions!L16="",0,IFERROR(VLOOKUP(RANK(Submissions!L16,Submissions!$L$6:$L$205,0),Reference!$B$6:$C$22,2,FALSE()),1)),0)</f>
        <v>0</v>
      </c>
      <c r="AA16" s="43" t="n">
        <f aca="false">IFERROR(IF(Submissions!M16="",0,IFERROR(VLOOKUP(RANK(Submissions!M16,Submissions!$M$6:$M$205,0),Reference!$B$6:$C$22,2,FALSE()),1)),0)</f>
        <v>0</v>
      </c>
      <c r="AB16" s="43" t="n">
        <f aca="false">IFERROR(IF(Submissions!N16="",0,IFERROR(VLOOKUP(RANK(Submissions!N16,Submissions!$N$6:$N$205,0),Reference!$B$6:$C$22,2,FALSE()),1)),0)</f>
        <v>0</v>
      </c>
      <c r="AC16" s="0" t="n">
        <f aca="false">SUM(Q16:AB16)</f>
        <v>0</v>
      </c>
      <c r="AD16" s="0" t="n">
        <f aca="false">IF(AC16=0,0,RANK(AC16,$AC$6:$AC$205,0))</f>
        <v>0</v>
      </c>
    </row>
    <row r="17" customFormat="false" ht="15" hidden="false" customHeight="false" outlineLevel="0" collapsed="false">
      <c r="A17" s="48" t="n">
        <v>13</v>
      </c>
      <c r="B17" s="35" t="str">
        <f aca="false">IFERROR(INDEX($P$6:$P$205,MATCH(13,$AD$6:$AD$205,0)),"")</f>
        <v/>
      </c>
      <c r="C17" s="49" t="str">
        <f aca="false">IFERROR(INDEX($AC$6:$AC$205,MATCH(13,$AD$6:$AD$205,0)),"")</f>
        <v/>
      </c>
      <c r="D17" s="45" t="str">
        <f aca="false">IF(B17="","",IF(A17=1,"👑 King/Queen of Flex",""))</f>
        <v/>
      </c>
      <c r="P17" s="0" t="str">
        <f aca="false">Submissions!B17</f>
        <v/>
      </c>
      <c r="Q17" s="43" t="n">
        <f aca="false">IFERROR(IF(Submissions!C17="",0,IFERROR(VLOOKUP(RANK(Submissions!C17,Submissions!$C$6:$C$205,0),Reference!$B$6:$C$22,2,FALSE()),1)),0)</f>
        <v>0</v>
      </c>
      <c r="R17" s="43" t="n">
        <f aca="false">IFERROR(IF(Submissions!D17="",0,IFERROR(VLOOKUP(RANK(Submissions!D17,Submissions!$D$6:$D$205,0),Reference!$B$6:$C$22,2,FALSE()),1)),0)</f>
        <v>0</v>
      </c>
      <c r="S17" s="43" t="n">
        <f aca="false">IFERROR(IF(Submissions!E17="",0,IFERROR(VLOOKUP(RANK(Submissions!E17,Submissions!$E$6:$E$205,0),Reference!$B$6:$C$22,2,FALSE()),1)),0)</f>
        <v>0</v>
      </c>
      <c r="T17" s="43" t="n">
        <f aca="false">IFERROR(IF(Submissions!F17="",0,IFERROR(VLOOKUP(RANK(Submissions!F17,Submissions!$F$6:$F$205,0),Reference!$B$6:$C$22,2,FALSE()),1)),0)</f>
        <v>0</v>
      </c>
      <c r="U17" s="43" t="n">
        <f aca="false">IFERROR(IF(Submissions!G17="",0,IFERROR(VLOOKUP(RANK(Submissions!G17,Submissions!$G$6:$G$205,0),Reference!$B$6:$C$22,2,FALSE()),1)),0)</f>
        <v>0</v>
      </c>
      <c r="V17" s="43" t="n">
        <f aca="false">IFERROR(IF(Submissions!H17="",0,IFERROR(VLOOKUP(RANK(Submissions!H17,Submissions!$H$6:$H$205,0),Reference!$B$6:$C$22,2,FALSE()),1)),0)</f>
        <v>0</v>
      </c>
      <c r="W17" s="43" t="n">
        <f aca="false">IFERROR(IF(Submissions!I17="",0,IFERROR(VLOOKUP(RANK(Submissions!I17,Submissions!$I$6:$I$205,1),Reference!$B$6:$C$22,2,FALSE()),1)),0)</f>
        <v>0</v>
      </c>
      <c r="X17" s="43" t="n">
        <f aca="false">IFERROR(IF(Submissions!J17="",0,IFERROR(VLOOKUP(RANK(Submissions!J17,Submissions!$J$6:$J$205,0),Reference!$B$6:$C$22,2,FALSE()),1)),0)</f>
        <v>0</v>
      </c>
      <c r="Y17" s="43" t="n">
        <f aca="false">IFERROR(IF(Submissions!K17="",0,IFERROR(VLOOKUP(RANK(Submissions!K17,Submissions!$K$6:$K$205,0),Reference!$B$6:$C$22,2,FALSE()),1)),0)</f>
        <v>0</v>
      </c>
      <c r="Z17" s="43" t="n">
        <f aca="false">IFERROR(IF(Submissions!L17="",0,IFERROR(VLOOKUP(RANK(Submissions!L17,Submissions!$L$6:$L$205,0),Reference!$B$6:$C$22,2,FALSE()),1)),0)</f>
        <v>0</v>
      </c>
      <c r="AA17" s="43" t="n">
        <f aca="false">IFERROR(IF(Submissions!M17="",0,IFERROR(VLOOKUP(RANK(Submissions!M17,Submissions!$M$6:$M$205,0),Reference!$B$6:$C$22,2,FALSE()),1)),0)</f>
        <v>0</v>
      </c>
      <c r="AB17" s="43" t="n">
        <f aca="false">IFERROR(IF(Submissions!N17="",0,IFERROR(VLOOKUP(RANK(Submissions!N17,Submissions!$N$6:$N$205,0),Reference!$B$6:$C$22,2,FALSE()),1)),0)</f>
        <v>0</v>
      </c>
      <c r="AC17" s="0" t="n">
        <f aca="false">SUM(Q17:AB17)</f>
        <v>0</v>
      </c>
      <c r="AD17" s="0" t="n">
        <f aca="false">IF(AC17=0,0,RANK(AC17,$AC$6:$AC$205,0))</f>
        <v>0</v>
      </c>
    </row>
    <row r="18" customFormat="false" ht="15" hidden="false" customHeight="false" outlineLevel="0" collapsed="false">
      <c r="A18" s="46" t="n">
        <v>14</v>
      </c>
      <c r="B18" s="31" t="str">
        <f aca="false">IFERROR(INDEX($P$6:$P$205,MATCH(14,$AD$6:$AD$205,0)),"")</f>
        <v/>
      </c>
      <c r="C18" s="47" t="str">
        <f aca="false">IFERROR(INDEX($AC$6:$AC$205,MATCH(14,$AD$6:$AD$205,0)),"")</f>
        <v/>
      </c>
      <c r="D18" s="42" t="str">
        <f aca="false">IF(B18="","",IF(A18=1,"👑 King/Queen of Flex",""))</f>
        <v/>
      </c>
      <c r="P18" s="0" t="str">
        <f aca="false">Submissions!B18</f>
        <v/>
      </c>
      <c r="Q18" s="43" t="n">
        <f aca="false">IFERROR(IF(Submissions!C18="",0,IFERROR(VLOOKUP(RANK(Submissions!C18,Submissions!$C$6:$C$205,0),Reference!$B$6:$C$22,2,FALSE()),1)),0)</f>
        <v>0</v>
      </c>
      <c r="R18" s="43" t="n">
        <f aca="false">IFERROR(IF(Submissions!D18="",0,IFERROR(VLOOKUP(RANK(Submissions!D18,Submissions!$D$6:$D$205,0),Reference!$B$6:$C$22,2,FALSE()),1)),0)</f>
        <v>0</v>
      </c>
      <c r="S18" s="43" t="n">
        <f aca="false">IFERROR(IF(Submissions!E18="",0,IFERROR(VLOOKUP(RANK(Submissions!E18,Submissions!$E$6:$E$205,0),Reference!$B$6:$C$22,2,FALSE()),1)),0)</f>
        <v>0</v>
      </c>
      <c r="T18" s="43" t="n">
        <f aca="false">IFERROR(IF(Submissions!F18="",0,IFERROR(VLOOKUP(RANK(Submissions!F18,Submissions!$F$6:$F$205,0),Reference!$B$6:$C$22,2,FALSE()),1)),0)</f>
        <v>0</v>
      </c>
      <c r="U18" s="43" t="n">
        <f aca="false">IFERROR(IF(Submissions!G18="",0,IFERROR(VLOOKUP(RANK(Submissions!G18,Submissions!$G$6:$G$205,0),Reference!$B$6:$C$22,2,FALSE()),1)),0)</f>
        <v>0</v>
      </c>
      <c r="V18" s="43" t="n">
        <f aca="false">IFERROR(IF(Submissions!H18="",0,IFERROR(VLOOKUP(RANK(Submissions!H18,Submissions!$H$6:$H$205,0),Reference!$B$6:$C$22,2,FALSE()),1)),0)</f>
        <v>0</v>
      </c>
      <c r="W18" s="43" t="n">
        <f aca="false">IFERROR(IF(Submissions!I18="",0,IFERROR(VLOOKUP(RANK(Submissions!I18,Submissions!$I$6:$I$205,1),Reference!$B$6:$C$22,2,FALSE()),1)),0)</f>
        <v>0</v>
      </c>
      <c r="X18" s="43" t="n">
        <f aca="false">IFERROR(IF(Submissions!J18="",0,IFERROR(VLOOKUP(RANK(Submissions!J18,Submissions!$J$6:$J$205,0),Reference!$B$6:$C$22,2,FALSE()),1)),0)</f>
        <v>0</v>
      </c>
      <c r="Y18" s="43" t="n">
        <f aca="false">IFERROR(IF(Submissions!K18="",0,IFERROR(VLOOKUP(RANK(Submissions!K18,Submissions!$K$6:$K$205,0),Reference!$B$6:$C$22,2,FALSE()),1)),0)</f>
        <v>0</v>
      </c>
      <c r="Z18" s="43" t="n">
        <f aca="false">IFERROR(IF(Submissions!L18="",0,IFERROR(VLOOKUP(RANK(Submissions!L18,Submissions!$L$6:$L$205,0),Reference!$B$6:$C$22,2,FALSE()),1)),0)</f>
        <v>0</v>
      </c>
      <c r="AA18" s="43" t="n">
        <f aca="false">IFERROR(IF(Submissions!M18="",0,IFERROR(VLOOKUP(RANK(Submissions!M18,Submissions!$M$6:$M$205,0),Reference!$B$6:$C$22,2,FALSE()),1)),0)</f>
        <v>0</v>
      </c>
      <c r="AB18" s="43" t="n">
        <f aca="false">IFERROR(IF(Submissions!N18="",0,IFERROR(VLOOKUP(RANK(Submissions!N18,Submissions!$N$6:$N$205,0),Reference!$B$6:$C$22,2,FALSE()),1)),0)</f>
        <v>0</v>
      </c>
      <c r="AC18" s="0" t="n">
        <f aca="false">SUM(Q18:AB18)</f>
        <v>0</v>
      </c>
      <c r="AD18" s="0" t="n">
        <f aca="false">IF(AC18=0,0,RANK(AC18,$AC$6:$AC$205,0))</f>
        <v>0</v>
      </c>
    </row>
    <row r="19" customFormat="false" ht="15" hidden="false" customHeight="false" outlineLevel="0" collapsed="false">
      <c r="A19" s="48" t="n">
        <v>15</v>
      </c>
      <c r="B19" s="35" t="str">
        <f aca="false">IFERROR(INDEX($P$6:$P$205,MATCH(15,$AD$6:$AD$205,0)),"")</f>
        <v/>
      </c>
      <c r="C19" s="49" t="str">
        <f aca="false">IFERROR(INDEX($AC$6:$AC$205,MATCH(15,$AD$6:$AD$205,0)),"")</f>
        <v/>
      </c>
      <c r="D19" s="45" t="str">
        <f aca="false">IF(B19="","",IF(A19=1,"👑 King/Queen of Flex",""))</f>
        <v/>
      </c>
      <c r="P19" s="0" t="str">
        <f aca="false">Submissions!B19</f>
        <v/>
      </c>
      <c r="Q19" s="43" t="n">
        <f aca="false">IFERROR(IF(Submissions!C19="",0,IFERROR(VLOOKUP(RANK(Submissions!C19,Submissions!$C$6:$C$205,0),Reference!$B$6:$C$22,2,FALSE()),1)),0)</f>
        <v>0</v>
      </c>
      <c r="R19" s="43" t="n">
        <f aca="false">IFERROR(IF(Submissions!D19="",0,IFERROR(VLOOKUP(RANK(Submissions!D19,Submissions!$D$6:$D$205,0),Reference!$B$6:$C$22,2,FALSE()),1)),0)</f>
        <v>0</v>
      </c>
      <c r="S19" s="43" t="n">
        <f aca="false">IFERROR(IF(Submissions!E19="",0,IFERROR(VLOOKUP(RANK(Submissions!E19,Submissions!$E$6:$E$205,0),Reference!$B$6:$C$22,2,FALSE()),1)),0)</f>
        <v>0</v>
      </c>
      <c r="T19" s="43" t="n">
        <f aca="false">IFERROR(IF(Submissions!F19="",0,IFERROR(VLOOKUP(RANK(Submissions!F19,Submissions!$F$6:$F$205,0),Reference!$B$6:$C$22,2,FALSE()),1)),0)</f>
        <v>0</v>
      </c>
      <c r="U19" s="43" t="n">
        <f aca="false">IFERROR(IF(Submissions!G19="",0,IFERROR(VLOOKUP(RANK(Submissions!G19,Submissions!$G$6:$G$205,0),Reference!$B$6:$C$22,2,FALSE()),1)),0)</f>
        <v>0</v>
      </c>
      <c r="V19" s="43" t="n">
        <f aca="false">IFERROR(IF(Submissions!H19="",0,IFERROR(VLOOKUP(RANK(Submissions!H19,Submissions!$H$6:$H$205,0),Reference!$B$6:$C$22,2,FALSE()),1)),0)</f>
        <v>0</v>
      </c>
      <c r="W19" s="43" t="n">
        <f aca="false">IFERROR(IF(Submissions!I19="",0,IFERROR(VLOOKUP(RANK(Submissions!I19,Submissions!$I$6:$I$205,1),Reference!$B$6:$C$22,2,FALSE()),1)),0)</f>
        <v>0</v>
      </c>
      <c r="X19" s="43" t="n">
        <f aca="false">IFERROR(IF(Submissions!J19="",0,IFERROR(VLOOKUP(RANK(Submissions!J19,Submissions!$J$6:$J$205,0),Reference!$B$6:$C$22,2,FALSE()),1)),0)</f>
        <v>0</v>
      </c>
      <c r="Y19" s="43" t="n">
        <f aca="false">IFERROR(IF(Submissions!K19="",0,IFERROR(VLOOKUP(RANK(Submissions!K19,Submissions!$K$6:$K$205,0),Reference!$B$6:$C$22,2,FALSE()),1)),0)</f>
        <v>0</v>
      </c>
      <c r="Z19" s="43" t="n">
        <f aca="false">IFERROR(IF(Submissions!L19="",0,IFERROR(VLOOKUP(RANK(Submissions!L19,Submissions!$L$6:$L$205,0),Reference!$B$6:$C$22,2,FALSE()),1)),0)</f>
        <v>0</v>
      </c>
      <c r="AA19" s="43" t="n">
        <f aca="false">IFERROR(IF(Submissions!M19="",0,IFERROR(VLOOKUP(RANK(Submissions!M19,Submissions!$M$6:$M$205,0),Reference!$B$6:$C$22,2,FALSE()),1)),0)</f>
        <v>0</v>
      </c>
      <c r="AB19" s="43" t="n">
        <f aca="false">IFERROR(IF(Submissions!N19="",0,IFERROR(VLOOKUP(RANK(Submissions!N19,Submissions!$N$6:$N$205,0),Reference!$B$6:$C$22,2,FALSE()),1)),0)</f>
        <v>0</v>
      </c>
      <c r="AC19" s="0" t="n">
        <f aca="false">SUM(Q19:AB19)</f>
        <v>0</v>
      </c>
      <c r="AD19" s="0" t="n">
        <f aca="false">IF(AC19=0,0,RANK(AC19,$AC$6:$AC$205,0))</f>
        <v>0</v>
      </c>
    </row>
    <row r="20" customFormat="false" ht="15" hidden="false" customHeight="false" outlineLevel="0" collapsed="false">
      <c r="A20" s="46" t="n">
        <v>16</v>
      </c>
      <c r="B20" s="31" t="str">
        <f aca="false">IFERROR(INDEX($P$6:$P$205,MATCH(16,$AD$6:$AD$205,0)),"")</f>
        <v/>
      </c>
      <c r="C20" s="47" t="str">
        <f aca="false">IFERROR(INDEX($AC$6:$AC$205,MATCH(16,$AD$6:$AD$205,0)),"")</f>
        <v/>
      </c>
      <c r="D20" s="42" t="str">
        <f aca="false">IF(B20="","",IF(A20=1,"👑 King/Queen of Flex",""))</f>
        <v/>
      </c>
      <c r="P20" s="0" t="str">
        <f aca="false">Submissions!B20</f>
        <v/>
      </c>
      <c r="Q20" s="43" t="n">
        <f aca="false">IFERROR(IF(Submissions!C20="",0,IFERROR(VLOOKUP(RANK(Submissions!C20,Submissions!$C$6:$C$205,0),Reference!$B$6:$C$22,2,FALSE()),1)),0)</f>
        <v>0</v>
      </c>
      <c r="R20" s="43" t="n">
        <f aca="false">IFERROR(IF(Submissions!D20="",0,IFERROR(VLOOKUP(RANK(Submissions!D20,Submissions!$D$6:$D$205,0),Reference!$B$6:$C$22,2,FALSE()),1)),0)</f>
        <v>0</v>
      </c>
      <c r="S20" s="43" t="n">
        <f aca="false">IFERROR(IF(Submissions!E20="",0,IFERROR(VLOOKUP(RANK(Submissions!E20,Submissions!$E$6:$E$205,0),Reference!$B$6:$C$22,2,FALSE()),1)),0)</f>
        <v>0</v>
      </c>
      <c r="T20" s="43" t="n">
        <f aca="false">IFERROR(IF(Submissions!F20="",0,IFERROR(VLOOKUP(RANK(Submissions!F20,Submissions!$F$6:$F$205,0),Reference!$B$6:$C$22,2,FALSE()),1)),0)</f>
        <v>0</v>
      </c>
      <c r="U20" s="43" t="n">
        <f aca="false">IFERROR(IF(Submissions!G20="",0,IFERROR(VLOOKUP(RANK(Submissions!G20,Submissions!$G$6:$G$205,0),Reference!$B$6:$C$22,2,FALSE()),1)),0)</f>
        <v>0</v>
      </c>
      <c r="V20" s="43" t="n">
        <f aca="false">IFERROR(IF(Submissions!H20="",0,IFERROR(VLOOKUP(RANK(Submissions!H20,Submissions!$H$6:$H$205,0),Reference!$B$6:$C$22,2,FALSE()),1)),0)</f>
        <v>0</v>
      </c>
      <c r="W20" s="43" t="n">
        <f aca="false">IFERROR(IF(Submissions!I20="",0,IFERROR(VLOOKUP(RANK(Submissions!I20,Submissions!$I$6:$I$205,1),Reference!$B$6:$C$22,2,FALSE()),1)),0)</f>
        <v>0</v>
      </c>
      <c r="X20" s="43" t="n">
        <f aca="false">IFERROR(IF(Submissions!J20="",0,IFERROR(VLOOKUP(RANK(Submissions!J20,Submissions!$J$6:$J$205,0),Reference!$B$6:$C$22,2,FALSE()),1)),0)</f>
        <v>0</v>
      </c>
      <c r="Y20" s="43" t="n">
        <f aca="false">IFERROR(IF(Submissions!K20="",0,IFERROR(VLOOKUP(RANK(Submissions!K20,Submissions!$K$6:$K$205,0),Reference!$B$6:$C$22,2,FALSE()),1)),0)</f>
        <v>0</v>
      </c>
      <c r="Z20" s="43" t="n">
        <f aca="false">IFERROR(IF(Submissions!L20="",0,IFERROR(VLOOKUP(RANK(Submissions!L20,Submissions!$L$6:$L$205,0),Reference!$B$6:$C$22,2,FALSE()),1)),0)</f>
        <v>0</v>
      </c>
      <c r="AA20" s="43" t="n">
        <f aca="false">IFERROR(IF(Submissions!M20="",0,IFERROR(VLOOKUP(RANK(Submissions!M20,Submissions!$M$6:$M$205,0),Reference!$B$6:$C$22,2,FALSE()),1)),0)</f>
        <v>0</v>
      </c>
      <c r="AB20" s="43" t="n">
        <f aca="false">IFERROR(IF(Submissions!N20="",0,IFERROR(VLOOKUP(RANK(Submissions!N20,Submissions!$N$6:$N$205,0),Reference!$B$6:$C$22,2,FALSE()),1)),0)</f>
        <v>0</v>
      </c>
      <c r="AC20" s="0" t="n">
        <f aca="false">SUM(Q20:AB20)</f>
        <v>0</v>
      </c>
      <c r="AD20" s="0" t="n">
        <f aca="false">IF(AC20=0,0,RANK(AC20,$AC$6:$AC$205,0))</f>
        <v>0</v>
      </c>
    </row>
    <row r="21" customFormat="false" ht="15" hidden="false" customHeight="false" outlineLevel="0" collapsed="false">
      <c r="A21" s="48" t="n">
        <v>17</v>
      </c>
      <c r="B21" s="35" t="str">
        <f aca="false">IFERROR(INDEX($P$6:$P$205,MATCH(17,$AD$6:$AD$205,0)),"")</f>
        <v/>
      </c>
      <c r="C21" s="49" t="str">
        <f aca="false">IFERROR(INDEX($AC$6:$AC$205,MATCH(17,$AD$6:$AD$205,0)),"")</f>
        <v/>
      </c>
      <c r="D21" s="45" t="str">
        <f aca="false">IF(B21="","",IF(A21=1,"👑 King/Queen of Flex",""))</f>
        <v/>
      </c>
      <c r="P21" s="0" t="str">
        <f aca="false">Submissions!B21</f>
        <v/>
      </c>
      <c r="Q21" s="43" t="n">
        <f aca="false">IFERROR(IF(Submissions!C21="",0,IFERROR(VLOOKUP(RANK(Submissions!C21,Submissions!$C$6:$C$205,0),Reference!$B$6:$C$22,2,FALSE()),1)),0)</f>
        <v>0</v>
      </c>
      <c r="R21" s="43" t="n">
        <f aca="false">IFERROR(IF(Submissions!D21="",0,IFERROR(VLOOKUP(RANK(Submissions!D21,Submissions!$D$6:$D$205,0),Reference!$B$6:$C$22,2,FALSE()),1)),0)</f>
        <v>0</v>
      </c>
      <c r="S21" s="43" t="n">
        <f aca="false">IFERROR(IF(Submissions!E21="",0,IFERROR(VLOOKUP(RANK(Submissions!E21,Submissions!$E$6:$E$205,0),Reference!$B$6:$C$22,2,FALSE()),1)),0)</f>
        <v>0</v>
      </c>
      <c r="T21" s="43" t="n">
        <f aca="false">IFERROR(IF(Submissions!F21="",0,IFERROR(VLOOKUP(RANK(Submissions!F21,Submissions!$F$6:$F$205,0),Reference!$B$6:$C$22,2,FALSE()),1)),0)</f>
        <v>0</v>
      </c>
      <c r="U21" s="43" t="n">
        <f aca="false">IFERROR(IF(Submissions!G21="",0,IFERROR(VLOOKUP(RANK(Submissions!G21,Submissions!$G$6:$G$205,0),Reference!$B$6:$C$22,2,FALSE()),1)),0)</f>
        <v>0</v>
      </c>
      <c r="V21" s="43" t="n">
        <f aca="false">IFERROR(IF(Submissions!H21="",0,IFERROR(VLOOKUP(RANK(Submissions!H21,Submissions!$H$6:$H$205,0),Reference!$B$6:$C$22,2,FALSE()),1)),0)</f>
        <v>0</v>
      </c>
      <c r="W21" s="43" t="n">
        <f aca="false">IFERROR(IF(Submissions!I21="",0,IFERROR(VLOOKUP(RANK(Submissions!I21,Submissions!$I$6:$I$205,1),Reference!$B$6:$C$22,2,FALSE()),1)),0)</f>
        <v>0</v>
      </c>
      <c r="X21" s="43" t="n">
        <f aca="false">IFERROR(IF(Submissions!J21="",0,IFERROR(VLOOKUP(RANK(Submissions!J21,Submissions!$J$6:$J$205,0),Reference!$B$6:$C$22,2,FALSE()),1)),0)</f>
        <v>0</v>
      </c>
      <c r="Y21" s="43" t="n">
        <f aca="false">IFERROR(IF(Submissions!K21="",0,IFERROR(VLOOKUP(RANK(Submissions!K21,Submissions!$K$6:$K$205,0),Reference!$B$6:$C$22,2,FALSE()),1)),0)</f>
        <v>0</v>
      </c>
      <c r="Z21" s="43" t="n">
        <f aca="false">IFERROR(IF(Submissions!L21="",0,IFERROR(VLOOKUP(RANK(Submissions!L21,Submissions!$L$6:$L$205,0),Reference!$B$6:$C$22,2,FALSE()),1)),0)</f>
        <v>0</v>
      </c>
      <c r="AA21" s="43" t="n">
        <f aca="false">IFERROR(IF(Submissions!M21="",0,IFERROR(VLOOKUP(RANK(Submissions!M21,Submissions!$M$6:$M$205,0),Reference!$B$6:$C$22,2,FALSE()),1)),0)</f>
        <v>0</v>
      </c>
      <c r="AB21" s="43" t="n">
        <f aca="false">IFERROR(IF(Submissions!N21="",0,IFERROR(VLOOKUP(RANK(Submissions!N21,Submissions!$N$6:$N$205,0),Reference!$B$6:$C$22,2,FALSE()),1)),0)</f>
        <v>0</v>
      </c>
      <c r="AC21" s="0" t="n">
        <f aca="false">SUM(Q21:AB21)</f>
        <v>0</v>
      </c>
      <c r="AD21" s="0" t="n">
        <f aca="false">IF(AC21=0,0,RANK(AC21,$AC$6:$AC$205,0))</f>
        <v>0</v>
      </c>
    </row>
    <row r="22" customFormat="false" ht="15" hidden="false" customHeight="false" outlineLevel="0" collapsed="false">
      <c r="A22" s="46" t="n">
        <v>18</v>
      </c>
      <c r="B22" s="31" t="str">
        <f aca="false">IFERROR(INDEX($P$6:$P$205,MATCH(18,$AD$6:$AD$205,0)),"")</f>
        <v/>
      </c>
      <c r="C22" s="47" t="str">
        <f aca="false">IFERROR(INDEX($AC$6:$AC$205,MATCH(18,$AD$6:$AD$205,0)),"")</f>
        <v/>
      </c>
      <c r="D22" s="42" t="str">
        <f aca="false">IF(B22="","",IF(A22=1,"👑 King/Queen of Flex",""))</f>
        <v/>
      </c>
      <c r="P22" s="0" t="str">
        <f aca="false">Submissions!B22</f>
        <v/>
      </c>
      <c r="Q22" s="43" t="n">
        <f aca="false">IFERROR(IF(Submissions!C22="",0,IFERROR(VLOOKUP(RANK(Submissions!C22,Submissions!$C$6:$C$205,0),Reference!$B$6:$C$22,2,FALSE()),1)),0)</f>
        <v>0</v>
      </c>
      <c r="R22" s="43" t="n">
        <f aca="false">IFERROR(IF(Submissions!D22="",0,IFERROR(VLOOKUP(RANK(Submissions!D22,Submissions!$D$6:$D$205,0),Reference!$B$6:$C$22,2,FALSE()),1)),0)</f>
        <v>0</v>
      </c>
      <c r="S22" s="43" t="n">
        <f aca="false">IFERROR(IF(Submissions!E22="",0,IFERROR(VLOOKUP(RANK(Submissions!E22,Submissions!$E$6:$E$205,0),Reference!$B$6:$C$22,2,FALSE()),1)),0)</f>
        <v>0</v>
      </c>
      <c r="T22" s="43" t="n">
        <f aca="false">IFERROR(IF(Submissions!F22="",0,IFERROR(VLOOKUP(RANK(Submissions!F22,Submissions!$F$6:$F$205,0),Reference!$B$6:$C$22,2,FALSE()),1)),0)</f>
        <v>0</v>
      </c>
      <c r="U22" s="43" t="n">
        <f aca="false">IFERROR(IF(Submissions!G22="",0,IFERROR(VLOOKUP(RANK(Submissions!G22,Submissions!$G$6:$G$205,0),Reference!$B$6:$C$22,2,FALSE()),1)),0)</f>
        <v>0</v>
      </c>
      <c r="V22" s="43" t="n">
        <f aca="false">IFERROR(IF(Submissions!H22="",0,IFERROR(VLOOKUP(RANK(Submissions!H22,Submissions!$H$6:$H$205,0),Reference!$B$6:$C$22,2,FALSE()),1)),0)</f>
        <v>0</v>
      </c>
      <c r="W22" s="43" t="n">
        <f aca="false">IFERROR(IF(Submissions!I22="",0,IFERROR(VLOOKUP(RANK(Submissions!I22,Submissions!$I$6:$I$205,1),Reference!$B$6:$C$22,2,FALSE()),1)),0)</f>
        <v>0</v>
      </c>
      <c r="X22" s="43" t="n">
        <f aca="false">IFERROR(IF(Submissions!J22="",0,IFERROR(VLOOKUP(RANK(Submissions!J22,Submissions!$J$6:$J$205,0),Reference!$B$6:$C$22,2,FALSE()),1)),0)</f>
        <v>0</v>
      </c>
      <c r="Y22" s="43" t="n">
        <f aca="false">IFERROR(IF(Submissions!K22="",0,IFERROR(VLOOKUP(RANK(Submissions!K22,Submissions!$K$6:$K$205,0),Reference!$B$6:$C$22,2,FALSE()),1)),0)</f>
        <v>0</v>
      </c>
      <c r="Z22" s="43" t="n">
        <f aca="false">IFERROR(IF(Submissions!L22="",0,IFERROR(VLOOKUP(RANK(Submissions!L22,Submissions!$L$6:$L$205,0),Reference!$B$6:$C$22,2,FALSE()),1)),0)</f>
        <v>0</v>
      </c>
      <c r="AA22" s="43" t="n">
        <f aca="false">IFERROR(IF(Submissions!M22="",0,IFERROR(VLOOKUP(RANK(Submissions!M22,Submissions!$M$6:$M$205,0),Reference!$B$6:$C$22,2,FALSE()),1)),0)</f>
        <v>0</v>
      </c>
      <c r="AB22" s="43" t="n">
        <f aca="false">IFERROR(IF(Submissions!N22="",0,IFERROR(VLOOKUP(RANK(Submissions!N22,Submissions!$N$6:$N$205,0),Reference!$B$6:$C$22,2,FALSE()),1)),0)</f>
        <v>0</v>
      </c>
      <c r="AC22" s="0" t="n">
        <f aca="false">SUM(Q22:AB22)</f>
        <v>0</v>
      </c>
      <c r="AD22" s="0" t="n">
        <f aca="false">IF(AC22=0,0,RANK(AC22,$AC$6:$AC$205,0))</f>
        <v>0</v>
      </c>
    </row>
    <row r="23" customFormat="false" ht="15" hidden="false" customHeight="false" outlineLevel="0" collapsed="false">
      <c r="A23" s="48" t="n">
        <v>19</v>
      </c>
      <c r="B23" s="35" t="str">
        <f aca="false">IFERROR(INDEX($P$6:$P$205,MATCH(19,$AD$6:$AD$205,0)),"")</f>
        <v/>
      </c>
      <c r="C23" s="49" t="str">
        <f aca="false">IFERROR(INDEX($AC$6:$AC$205,MATCH(19,$AD$6:$AD$205,0)),"")</f>
        <v/>
      </c>
      <c r="D23" s="45" t="str">
        <f aca="false">IF(B23="","",IF(A23=1,"👑 King/Queen of Flex",""))</f>
        <v/>
      </c>
      <c r="P23" s="0" t="str">
        <f aca="false">Submissions!B23</f>
        <v/>
      </c>
      <c r="Q23" s="43" t="n">
        <f aca="false">IFERROR(IF(Submissions!C23="",0,IFERROR(VLOOKUP(RANK(Submissions!C23,Submissions!$C$6:$C$205,0),Reference!$B$6:$C$22,2,FALSE()),1)),0)</f>
        <v>0</v>
      </c>
      <c r="R23" s="43" t="n">
        <f aca="false">IFERROR(IF(Submissions!D23="",0,IFERROR(VLOOKUP(RANK(Submissions!D23,Submissions!$D$6:$D$205,0),Reference!$B$6:$C$22,2,FALSE()),1)),0)</f>
        <v>0</v>
      </c>
      <c r="S23" s="43" t="n">
        <f aca="false">IFERROR(IF(Submissions!E23="",0,IFERROR(VLOOKUP(RANK(Submissions!E23,Submissions!$E$6:$E$205,0),Reference!$B$6:$C$22,2,FALSE()),1)),0)</f>
        <v>0</v>
      </c>
      <c r="T23" s="43" t="n">
        <f aca="false">IFERROR(IF(Submissions!F23="",0,IFERROR(VLOOKUP(RANK(Submissions!F23,Submissions!$F$6:$F$205,0),Reference!$B$6:$C$22,2,FALSE()),1)),0)</f>
        <v>0</v>
      </c>
      <c r="U23" s="43" t="n">
        <f aca="false">IFERROR(IF(Submissions!G23="",0,IFERROR(VLOOKUP(RANK(Submissions!G23,Submissions!$G$6:$G$205,0),Reference!$B$6:$C$22,2,FALSE()),1)),0)</f>
        <v>0</v>
      </c>
      <c r="V23" s="43" t="n">
        <f aca="false">IFERROR(IF(Submissions!H23="",0,IFERROR(VLOOKUP(RANK(Submissions!H23,Submissions!$H$6:$H$205,0),Reference!$B$6:$C$22,2,FALSE()),1)),0)</f>
        <v>0</v>
      </c>
      <c r="W23" s="43" t="n">
        <f aca="false">IFERROR(IF(Submissions!I23="",0,IFERROR(VLOOKUP(RANK(Submissions!I23,Submissions!$I$6:$I$205,1),Reference!$B$6:$C$22,2,FALSE()),1)),0)</f>
        <v>0</v>
      </c>
      <c r="X23" s="43" t="n">
        <f aca="false">IFERROR(IF(Submissions!J23="",0,IFERROR(VLOOKUP(RANK(Submissions!J23,Submissions!$J$6:$J$205,0),Reference!$B$6:$C$22,2,FALSE()),1)),0)</f>
        <v>0</v>
      </c>
      <c r="Y23" s="43" t="n">
        <f aca="false">IFERROR(IF(Submissions!K23="",0,IFERROR(VLOOKUP(RANK(Submissions!K23,Submissions!$K$6:$K$205,0),Reference!$B$6:$C$22,2,FALSE()),1)),0)</f>
        <v>0</v>
      </c>
      <c r="Z23" s="43" t="n">
        <f aca="false">IFERROR(IF(Submissions!L23="",0,IFERROR(VLOOKUP(RANK(Submissions!L23,Submissions!$L$6:$L$205,0),Reference!$B$6:$C$22,2,FALSE()),1)),0)</f>
        <v>0</v>
      </c>
      <c r="AA23" s="43" t="n">
        <f aca="false">IFERROR(IF(Submissions!M23="",0,IFERROR(VLOOKUP(RANK(Submissions!M23,Submissions!$M$6:$M$205,0),Reference!$B$6:$C$22,2,FALSE()),1)),0)</f>
        <v>0</v>
      </c>
      <c r="AB23" s="43" t="n">
        <f aca="false">IFERROR(IF(Submissions!N23="",0,IFERROR(VLOOKUP(RANK(Submissions!N23,Submissions!$N$6:$N$205,0),Reference!$B$6:$C$22,2,FALSE()),1)),0)</f>
        <v>0</v>
      </c>
      <c r="AC23" s="0" t="n">
        <f aca="false">SUM(Q23:AB23)</f>
        <v>0</v>
      </c>
      <c r="AD23" s="0" t="n">
        <f aca="false">IF(AC23=0,0,RANK(AC23,$AC$6:$AC$205,0))</f>
        <v>0</v>
      </c>
    </row>
    <row r="24" customFormat="false" ht="15" hidden="false" customHeight="false" outlineLevel="0" collapsed="false">
      <c r="A24" s="46" t="n">
        <v>20</v>
      </c>
      <c r="B24" s="31" t="str">
        <f aca="false">IFERROR(INDEX($P$6:$P$205,MATCH(20,$AD$6:$AD$205,0)),"")</f>
        <v/>
      </c>
      <c r="C24" s="47" t="str">
        <f aca="false">IFERROR(INDEX($AC$6:$AC$205,MATCH(20,$AD$6:$AD$205,0)),"")</f>
        <v/>
      </c>
      <c r="D24" s="42" t="str">
        <f aca="false">IF(B24="","",IF(A24=1,"👑 King/Queen of Flex",""))</f>
        <v/>
      </c>
      <c r="P24" s="0" t="str">
        <f aca="false">Submissions!B24</f>
        <v/>
      </c>
      <c r="Q24" s="43" t="n">
        <f aca="false">IFERROR(IF(Submissions!C24="",0,IFERROR(VLOOKUP(RANK(Submissions!C24,Submissions!$C$6:$C$205,0),Reference!$B$6:$C$22,2,FALSE()),1)),0)</f>
        <v>0</v>
      </c>
      <c r="R24" s="43" t="n">
        <f aca="false">IFERROR(IF(Submissions!D24="",0,IFERROR(VLOOKUP(RANK(Submissions!D24,Submissions!$D$6:$D$205,0),Reference!$B$6:$C$22,2,FALSE()),1)),0)</f>
        <v>0</v>
      </c>
      <c r="S24" s="43" t="n">
        <f aca="false">IFERROR(IF(Submissions!E24="",0,IFERROR(VLOOKUP(RANK(Submissions!E24,Submissions!$E$6:$E$205,0),Reference!$B$6:$C$22,2,FALSE()),1)),0)</f>
        <v>0</v>
      </c>
      <c r="T24" s="43" t="n">
        <f aca="false">IFERROR(IF(Submissions!F24="",0,IFERROR(VLOOKUP(RANK(Submissions!F24,Submissions!$F$6:$F$205,0),Reference!$B$6:$C$22,2,FALSE()),1)),0)</f>
        <v>0</v>
      </c>
      <c r="U24" s="43" t="n">
        <f aca="false">IFERROR(IF(Submissions!G24="",0,IFERROR(VLOOKUP(RANK(Submissions!G24,Submissions!$G$6:$G$205,0),Reference!$B$6:$C$22,2,FALSE()),1)),0)</f>
        <v>0</v>
      </c>
      <c r="V24" s="43" t="n">
        <f aca="false">IFERROR(IF(Submissions!H24="",0,IFERROR(VLOOKUP(RANK(Submissions!H24,Submissions!$H$6:$H$205,0),Reference!$B$6:$C$22,2,FALSE()),1)),0)</f>
        <v>0</v>
      </c>
      <c r="W24" s="43" t="n">
        <f aca="false">IFERROR(IF(Submissions!I24="",0,IFERROR(VLOOKUP(RANK(Submissions!I24,Submissions!$I$6:$I$205,1),Reference!$B$6:$C$22,2,FALSE()),1)),0)</f>
        <v>0</v>
      </c>
      <c r="X24" s="43" t="n">
        <f aca="false">IFERROR(IF(Submissions!J24="",0,IFERROR(VLOOKUP(RANK(Submissions!J24,Submissions!$J$6:$J$205,0),Reference!$B$6:$C$22,2,FALSE()),1)),0)</f>
        <v>0</v>
      </c>
      <c r="Y24" s="43" t="n">
        <f aca="false">IFERROR(IF(Submissions!K24="",0,IFERROR(VLOOKUP(RANK(Submissions!K24,Submissions!$K$6:$K$205,0),Reference!$B$6:$C$22,2,FALSE()),1)),0)</f>
        <v>0</v>
      </c>
      <c r="Z24" s="43" t="n">
        <f aca="false">IFERROR(IF(Submissions!L24="",0,IFERROR(VLOOKUP(RANK(Submissions!L24,Submissions!$L$6:$L$205,0),Reference!$B$6:$C$22,2,FALSE()),1)),0)</f>
        <v>0</v>
      </c>
      <c r="AA24" s="43" t="n">
        <f aca="false">IFERROR(IF(Submissions!M24="",0,IFERROR(VLOOKUP(RANK(Submissions!M24,Submissions!$M$6:$M$205,0),Reference!$B$6:$C$22,2,FALSE()),1)),0)</f>
        <v>0</v>
      </c>
      <c r="AB24" s="43" t="n">
        <f aca="false">IFERROR(IF(Submissions!N24="",0,IFERROR(VLOOKUP(RANK(Submissions!N24,Submissions!$N$6:$N$205,0),Reference!$B$6:$C$22,2,FALSE()),1)),0)</f>
        <v>0</v>
      </c>
      <c r="AC24" s="0" t="n">
        <f aca="false">SUM(Q24:AB24)</f>
        <v>0</v>
      </c>
      <c r="AD24" s="0" t="n">
        <f aca="false">IF(AC24=0,0,RANK(AC24,$AC$6:$AC$205,0))</f>
        <v>0</v>
      </c>
    </row>
    <row r="25" customFormat="false" ht="15" hidden="false" customHeight="false" outlineLevel="0" collapsed="false">
      <c r="A25" s="48" t="n">
        <v>21</v>
      </c>
      <c r="B25" s="35" t="str">
        <f aca="false">IFERROR(INDEX($P$6:$P$205,MATCH(21,$AD$6:$AD$205,0)),"")</f>
        <v/>
      </c>
      <c r="C25" s="49" t="str">
        <f aca="false">IFERROR(INDEX($AC$6:$AC$205,MATCH(21,$AD$6:$AD$205,0)),"")</f>
        <v/>
      </c>
      <c r="D25" s="45" t="str">
        <f aca="false">IF(B25="","",IF(A25=1,"👑 King/Queen of Flex",""))</f>
        <v/>
      </c>
      <c r="P25" s="0" t="str">
        <f aca="false">Submissions!B25</f>
        <v/>
      </c>
      <c r="Q25" s="43" t="n">
        <f aca="false">IFERROR(IF(Submissions!C25="",0,IFERROR(VLOOKUP(RANK(Submissions!C25,Submissions!$C$6:$C$205,0),Reference!$B$6:$C$22,2,FALSE()),1)),0)</f>
        <v>0</v>
      </c>
      <c r="R25" s="43" t="n">
        <f aca="false">IFERROR(IF(Submissions!D25="",0,IFERROR(VLOOKUP(RANK(Submissions!D25,Submissions!$D$6:$D$205,0),Reference!$B$6:$C$22,2,FALSE()),1)),0)</f>
        <v>0</v>
      </c>
      <c r="S25" s="43" t="n">
        <f aca="false">IFERROR(IF(Submissions!E25="",0,IFERROR(VLOOKUP(RANK(Submissions!E25,Submissions!$E$6:$E$205,0),Reference!$B$6:$C$22,2,FALSE()),1)),0)</f>
        <v>0</v>
      </c>
      <c r="T25" s="43" t="n">
        <f aca="false">IFERROR(IF(Submissions!F25="",0,IFERROR(VLOOKUP(RANK(Submissions!F25,Submissions!$F$6:$F$205,0),Reference!$B$6:$C$22,2,FALSE()),1)),0)</f>
        <v>0</v>
      </c>
      <c r="U25" s="43" t="n">
        <f aca="false">IFERROR(IF(Submissions!G25="",0,IFERROR(VLOOKUP(RANK(Submissions!G25,Submissions!$G$6:$G$205,0),Reference!$B$6:$C$22,2,FALSE()),1)),0)</f>
        <v>0</v>
      </c>
      <c r="V25" s="43" t="n">
        <f aca="false">IFERROR(IF(Submissions!H25="",0,IFERROR(VLOOKUP(RANK(Submissions!H25,Submissions!$H$6:$H$205,0),Reference!$B$6:$C$22,2,FALSE()),1)),0)</f>
        <v>0</v>
      </c>
      <c r="W25" s="43" t="n">
        <f aca="false">IFERROR(IF(Submissions!I25="",0,IFERROR(VLOOKUP(RANK(Submissions!I25,Submissions!$I$6:$I$205,1),Reference!$B$6:$C$22,2,FALSE()),1)),0)</f>
        <v>0</v>
      </c>
      <c r="X25" s="43" t="n">
        <f aca="false">IFERROR(IF(Submissions!J25="",0,IFERROR(VLOOKUP(RANK(Submissions!J25,Submissions!$J$6:$J$205,0),Reference!$B$6:$C$22,2,FALSE()),1)),0)</f>
        <v>0</v>
      </c>
      <c r="Y25" s="43" t="n">
        <f aca="false">IFERROR(IF(Submissions!K25="",0,IFERROR(VLOOKUP(RANK(Submissions!K25,Submissions!$K$6:$K$205,0),Reference!$B$6:$C$22,2,FALSE()),1)),0)</f>
        <v>0</v>
      </c>
      <c r="Z25" s="43" t="n">
        <f aca="false">IFERROR(IF(Submissions!L25="",0,IFERROR(VLOOKUP(RANK(Submissions!L25,Submissions!$L$6:$L$205,0),Reference!$B$6:$C$22,2,FALSE()),1)),0)</f>
        <v>0</v>
      </c>
      <c r="AA25" s="43" t="n">
        <f aca="false">IFERROR(IF(Submissions!M25="",0,IFERROR(VLOOKUP(RANK(Submissions!M25,Submissions!$M$6:$M$205,0),Reference!$B$6:$C$22,2,FALSE()),1)),0)</f>
        <v>0</v>
      </c>
      <c r="AB25" s="43" t="n">
        <f aca="false">IFERROR(IF(Submissions!N25="",0,IFERROR(VLOOKUP(RANK(Submissions!N25,Submissions!$N$6:$N$205,0),Reference!$B$6:$C$22,2,FALSE()),1)),0)</f>
        <v>0</v>
      </c>
      <c r="AC25" s="0" t="n">
        <f aca="false">SUM(Q25:AB25)</f>
        <v>0</v>
      </c>
      <c r="AD25" s="0" t="n">
        <f aca="false">IF(AC25=0,0,RANK(AC25,$AC$6:$AC$205,0))</f>
        <v>0</v>
      </c>
    </row>
    <row r="26" customFormat="false" ht="15" hidden="false" customHeight="false" outlineLevel="0" collapsed="false">
      <c r="A26" s="46" t="n">
        <v>22</v>
      </c>
      <c r="B26" s="31" t="str">
        <f aca="false">IFERROR(INDEX($P$6:$P$205,MATCH(22,$AD$6:$AD$205,0)),"")</f>
        <v/>
      </c>
      <c r="C26" s="47" t="str">
        <f aca="false">IFERROR(INDEX($AC$6:$AC$205,MATCH(22,$AD$6:$AD$205,0)),"")</f>
        <v/>
      </c>
      <c r="D26" s="42" t="str">
        <f aca="false">IF(B26="","",IF(A26=1,"👑 King/Queen of Flex",""))</f>
        <v/>
      </c>
      <c r="P26" s="0" t="str">
        <f aca="false">Submissions!B26</f>
        <v/>
      </c>
      <c r="Q26" s="43" t="n">
        <f aca="false">IFERROR(IF(Submissions!C26="",0,IFERROR(VLOOKUP(RANK(Submissions!C26,Submissions!$C$6:$C$205,0),Reference!$B$6:$C$22,2,FALSE()),1)),0)</f>
        <v>0</v>
      </c>
      <c r="R26" s="43" t="n">
        <f aca="false">IFERROR(IF(Submissions!D26="",0,IFERROR(VLOOKUP(RANK(Submissions!D26,Submissions!$D$6:$D$205,0),Reference!$B$6:$C$22,2,FALSE()),1)),0)</f>
        <v>0</v>
      </c>
      <c r="S26" s="43" t="n">
        <f aca="false">IFERROR(IF(Submissions!E26="",0,IFERROR(VLOOKUP(RANK(Submissions!E26,Submissions!$E$6:$E$205,0),Reference!$B$6:$C$22,2,FALSE()),1)),0)</f>
        <v>0</v>
      </c>
      <c r="T26" s="43" t="n">
        <f aca="false">IFERROR(IF(Submissions!F26="",0,IFERROR(VLOOKUP(RANK(Submissions!F26,Submissions!$F$6:$F$205,0),Reference!$B$6:$C$22,2,FALSE()),1)),0)</f>
        <v>0</v>
      </c>
      <c r="U26" s="43" t="n">
        <f aca="false">IFERROR(IF(Submissions!G26="",0,IFERROR(VLOOKUP(RANK(Submissions!G26,Submissions!$G$6:$G$205,0),Reference!$B$6:$C$22,2,FALSE()),1)),0)</f>
        <v>0</v>
      </c>
      <c r="V26" s="43" t="n">
        <f aca="false">IFERROR(IF(Submissions!H26="",0,IFERROR(VLOOKUP(RANK(Submissions!H26,Submissions!$H$6:$H$205,0),Reference!$B$6:$C$22,2,FALSE()),1)),0)</f>
        <v>0</v>
      </c>
      <c r="W26" s="43" t="n">
        <f aca="false">IFERROR(IF(Submissions!I26="",0,IFERROR(VLOOKUP(RANK(Submissions!I26,Submissions!$I$6:$I$205,1),Reference!$B$6:$C$22,2,FALSE()),1)),0)</f>
        <v>0</v>
      </c>
      <c r="X26" s="43" t="n">
        <f aca="false">IFERROR(IF(Submissions!J26="",0,IFERROR(VLOOKUP(RANK(Submissions!J26,Submissions!$J$6:$J$205,0),Reference!$B$6:$C$22,2,FALSE()),1)),0)</f>
        <v>0</v>
      </c>
      <c r="Y26" s="43" t="n">
        <f aca="false">IFERROR(IF(Submissions!K26="",0,IFERROR(VLOOKUP(RANK(Submissions!K26,Submissions!$K$6:$K$205,0),Reference!$B$6:$C$22,2,FALSE()),1)),0)</f>
        <v>0</v>
      </c>
      <c r="Z26" s="43" t="n">
        <f aca="false">IFERROR(IF(Submissions!L26="",0,IFERROR(VLOOKUP(RANK(Submissions!L26,Submissions!$L$6:$L$205,0),Reference!$B$6:$C$22,2,FALSE()),1)),0)</f>
        <v>0</v>
      </c>
      <c r="AA26" s="43" t="n">
        <f aca="false">IFERROR(IF(Submissions!M26="",0,IFERROR(VLOOKUP(RANK(Submissions!M26,Submissions!$M$6:$M$205,0),Reference!$B$6:$C$22,2,FALSE()),1)),0)</f>
        <v>0</v>
      </c>
      <c r="AB26" s="43" t="n">
        <f aca="false">IFERROR(IF(Submissions!N26="",0,IFERROR(VLOOKUP(RANK(Submissions!N26,Submissions!$N$6:$N$205,0),Reference!$B$6:$C$22,2,FALSE()),1)),0)</f>
        <v>0</v>
      </c>
      <c r="AC26" s="0" t="n">
        <f aca="false">SUM(Q26:AB26)</f>
        <v>0</v>
      </c>
      <c r="AD26" s="0" t="n">
        <f aca="false">IF(AC26=0,0,RANK(AC26,$AC$6:$AC$205,0))</f>
        <v>0</v>
      </c>
    </row>
    <row r="27" customFormat="false" ht="15" hidden="false" customHeight="false" outlineLevel="0" collapsed="false">
      <c r="A27" s="48" t="n">
        <v>23</v>
      </c>
      <c r="B27" s="35" t="str">
        <f aca="false">IFERROR(INDEX($P$6:$P$205,MATCH(23,$AD$6:$AD$205,0)),"")</f>
        <v/>
      </c>
      <c r="C27" s="49" t="str">
        <f aca="false">IFERROR(INDEX($AC$6:$AC$205,MATCH(23,$AD$6:$AD$205,0)),"")</f>
        <v/>
      </c>
      <c r="D27" s="45" t="str">
        <f aca="false">IF(B27="","",IF(A27=1,"👑 King/Queen of Flex",""))</f>
        <v/>
      </c>
      <c r="P27" s="0" t="str">
        <f aca="false">Submissions!B27</f>
        <v/>
      </c>
      <c r="Q27" s="43" t="n">
        <f aca="false">IFERROR(IF(Submissions!C27="",0,IFERROR(VLOOKUP(RANK(Submissions!C27,Submissions!$C$6:$C$205,0),Reference!$B$6:$C$22,2,FALSE()),1)),0)</f>
        <v>0</v>
      </c>
      <c r="R27" s="43" t="n">
        <f aca="false">IFERROR(IF(Submissions!D27="",0,IFERROR(VLOOKUP(RANK(Submissions!D27,Submissions!$D$6:$D$205,0),Reference!$B$6:$C$22,2,FALSE()),1)),0)</f>
        <v>0</v>
      </c>
      <c r="S27" s="43" t="n">
        <f aca="false">IFERROR(IF(Submissions!E27="",0,IFERROR(VLOOKUP(RANK(Submissions!E27,Submissions!$E$6:$E$205,0),Reference!$B$6:$C$22,2,FALSE()),1)),0)</f>
        <v>0</v>
      </c>
      <c r="T27" s="43" t="n">
        <f aca="false">IFERROR(IF(Submissions!F27="",0,IFERROR(VLOOKUP(RANK(Submissions!F27,Submissions!$F$6:$F$205,0),Reference!$B$6:$C$22,2,FALSE()),1)),0)</f>
        <v>0</v>
      </c>
      <c r="U27" s="43" t="n">
        <f aca="false">IFERROR(IF(Submissions!G27="",0,IFERROR(VLOOKUP(RANK(Submissions!G27,Submissions!$G$6:$G$205,0),Reference!$B$6:$C$22,2,FALSE()),1)),0)</f>
        <v>0</v>
      </c>
      <c r="V27" s="43" t="n">
        <f aca="false">IFERROR(IF(Submissions!H27="",0,IFERROR(VLOOKUP(RANK(Submissions!H27,Submissions!$H$6:$H$205,0),Reference!$B$6:$C$22,2,FALSE()),1)),0)</f>
        <v>0</v>
      </c>
      <c r="W27" s="43" t="n">
        <f aca="false">IFERROR(IF(Submissions!I27="",0,IFERROR(VLOOKUP(RANK(Submissions!I27,Submissions!$I$6:$I$205,1),Reference!$B$6:$C$22,2,FALSE()),1)),0)</f>
        <v>0</v>
      </c>
      <c r="X27" s="43" t="n">
        <f aca="false">IFERROR(IF(Submissions!J27="",0,IFERROR(VLOOKUP(RANK(Submissions!J27,Submissions!$J$6:$J$205,0),Reference!$B$6:$C$22,2,FALSE()),1)),0)</f>
        <v>0</v>
      </c>
      <c r="Y27" s="43" t="n">
        <f aca="false">IFERROR(IF(Submissions!K27="",0,IFERROR(VLOOKUP(RANK(Submissions!K27,Submissions!$K$6:$K$205,0),Reference!$B$6:$C$22,2,FALSE()),1)),0)</f>
        <v>0</v>
      </c>
      <c r="Z27" s="43" t="n">
        <f aca="false">IFERROR(IF(Submissions!L27="",0,IFERROR(VLOOKUP(RANK(Submissions!L27,Submissions!$L$6:$L$205,0),Reference!$B$6:$C$22,2,FALSE()),1)),0)</f>
        <v>0</v>
      </c>
      <c r="AA27" s="43" t="n">
        <f aca="false">IFERROR(IF(Submissions!M27="",0,IFERROR(VLOOKUP(RANK(Submissions!M27,Submissions!$M$6:$M$205,0),Reference!$B$6:$C$22,2,FALSE()),1)),0)</f>
        <v>0</v>
      </c>
      <c r="AB27" s="43" t="n">
        <f aca="false">IFERROR(IF(Submissions!N27="",0,IFERROR(VLOOKUP(RANK(Submissions!N27,Submissions!$N$6:$N$205,0),Reference!$B$6:$C$22,2,FALSE()),1)),0)</f>
        <v>0</v>
      </c>
      <c r="AC27" s="0" t="n">
        <f aca="false">SUM(Q27:AB27)</f>
        <v>0</v>
      </c>
      <c r="AD27" s="0" t="n">
        <f aca="false">IF(AC27=0,0,RANK(AC27,$AC$6:$AC$205,0))</f>
        <v>0</v>
      </c>
    </row>
    <row r="28" customFormat="false" ht="15" hidden="false" customHeight="false" outlineLevel="0" collapsed="false">
      <c r="A28" s="46" t="n">
        <v>24</v>
      </c>
      <c r="B28" s="31" t="str">
        <f aca="false">IFERROR(INDEX($P$6:$P$205,MATCH(24,$AD$6:$AD$205,0)),"")</f>
        <v/>
      </c>
      <c r="C28" s="47" t="str">
        <f aca="false">IFERROR(INDEX($AC$6:$AC$205,MATCH(24,$AD$6:$AD$205,0)),"")</f>
        <v/>
      </c>
      <c r="D28" s="42" t="str">
        <f aca="false">IF(B28="","",IF(A28=1,"👑 King/Queen of Flex",""))</f>
        <v/>
      </c>
      <c r="P28" s="0" t="str">
        <f aca="false">Submissions!B28</f>
        <v/>
      </c>
      <c r="Q28" s="43" t="n">
        <f aca="false">IFERROR(IF(Submissions!C28="",0,IFERROR(VLOOKUP(RANK(Submissions!C28,Submissions!$C$6:$C$205,0),Reference!$B$6:$C$22,2,FALSE()),1)),0)</f>
        <v>0</v>
      </c>
      <c r="R28" s="43" t="n">
        <f aca="false">IFERROR(IF(Submissions!D28="",0,IFERROR(VLOOKUP(RANK(Submissions!D28,Submissions!$D$6:$D$205,0),Reference!$B$6:$C$22,2,FALSE()),1)),0)</f>
        <v>0</v>
      </c>
      <c r="S28" s="43" t="n">
        <f aca="false">IFERROR(IF(Submissions!E28="",0,IFERROR(VLOOKUP(RANK(Submissions!E28,Submissions!$E$6:$E$205,0),Reference!$B$6:$C$22,2,FALSE()),1)),0)</f>
        <v>0</v>
      </c>
      <c r="T28" s="43" t="n">
        <f aca="false">IFERROR(IF(Submissions!F28="",0,IFERROR(VLOOKUP(RANK(Submissions!F28,Submissions!$F$6:$F$205,0),Reference!$B$6:$C$22,2,FALSE()),1)),0)</f>
        <v>0</v>
      </c>
      <c r="U28" s="43" t="n">
        <f aca="false">IFERROR(IF(Submissions!G28="",0,IFERROR(VLOOKUP(RANK(Submissions!G28,Submissions!$G$6:$G$205,0),Reference!$B$6:$C$22,2,FALSE()),1)),0)</f>
        <v>0</v>
      </c>
      <c r="V28" s="43" t="n">
        <f aca="false">IFERROR(IF(Submissions!H28="",0,IFERROR(VLOOKUP(RANK(Submissions!H28,Submissions!$H$6:$H$205,0),Reference!$B$6:$C$22,2,FALSE()),1)),0)</f>
        <v>0</v>
      </c>
      <c r="W28" s="43" t="n">
        <f aca="false">IFERROR(IF(Submissions!I28="",0,IFERROR(VLOOKUP(RANK(Submissions!I28,Submissions!$I$6:$I$205,1),Reference!$B$6:$C$22,2,FALSE()),1)),0)</f>
        <v>0</v>
      </c>
      <c r="X28" s="43" t="n">
        <f aca="false">IFERROR(IF(Submissions!J28="",0,IFERROR(VLOOKUP(RANK(Submissions!J28,Submissions!$J$6:$J$205,0),Reference!$B$6:$C$22,2,FALSE()),1)),0)</f>
        <v>0</v>
      </c>
      <c r="Y28" s="43" t="n">
        <f aca="false">IFERROR(IF(Submissions!K28="",0,IFERROR(VLOOKUP(RANK(Submissions!K28,Submissions!$K$6:$K$205,0),Reference!$B$6:$C$22,2,FALSE()),1)),0)</f>
        <v>0</v>
      </c>
      <c r="Z28" s="43" t="n">
        <f aca="false">IFERROR(IF(Submissions!L28="",0,IFERROR(VLOOKUP(RANK(Submissions!L28,Submissions!$L$6:$L$205,0),Reference!$B$6:$C$22,2,FALSE()),1)),0)</f>
        <v>0</v>
      </c>
      <c r="AA28" s="43" t="n">
        <f aca="false">IFERROR(IF(Submissions!M28="",0,IFERROR(VLOOKUP(RANK(Submissions!M28,Submissions!$M$6:$M$205,0),Reference!$B$6:$C$22,2,FALSE()),1)),0)</f>
        <v>0</v>
      </c>
      <c r="AB28" s="43" t="n">
        <f aca="false">IFERROR(IF(Submissions!N28="",0,IFERROR(VLOOKUP(RANK(Submissions!N28,Submissions!$N$6:$N$205,0),Reference!$B$6:$C$22,2,FALSE()),1)),0)</f>
        <v>0</v>
      </c>
      <c r="AC28" s="0" t="n">
        <f aca="false">SUM(Q28:AB28)</f>
        <v>0</v>
      </c>
      <c r="AD28" s="0" t="n">
        <f aca="false">IF(AC28=0,0,RANK(AC28,$AC$6:$AC$205,0))</f>
        <v>0</v>
      </c>
    </row>
    <row r="29" customFormat="false" ht="15" hidden="false" customHeight="false" outlineLevel="0" collapsed="false">
      <c r="A29" s="48" t="n">
        <v>25</v>
      </c>
      <c r="B29" s="35" t="str">
        <f aca="false">IFERROR(INDEX($P$6:$P$205,MATCH(25,$AD$6:$AD$205,0)),"")</f>
        <v/>
      </c>
      <c r="C29" s="49" t="str">
        <f aca="false">IFERROR(INDEX($AC$6:$AC$205,MATCH(25,$AD$6:$AD$205,0)),"")</f>
        <v/>
      </c>
      <c r="D29" s="45" t="str">
        <f aca="false">IF(B29="","",IF(A29=1,"👑 King/Queen of Flex",""))</f>
        <v/>
      </c>
      <c r="P29" s="0" t="str">
        <f aca="false">Submissions!B29</f>
        <v/>
      </c>
      <c r="Q29" s="43" t="n">
        <f aca="false">IFERROR(IF(Submissions!C29="",0,IFERROR(VLOOKUP(RANK(Submissions!C29,Submissions!$C$6:$C$205,0),Reference!$B$6:$C$22,2,FALSE()),1)),0)</f>
        <v>0</v>
      </c>
      <c r="R29" s="43" t="n">
        <f aca="false">IFERROR(IF(Submissions!D29="",0,IFERROR(VLOOKUP(RANK(Submissions!D29,Submissions!$D$6:$D$205,0),Reference!$B$6:$C$22,2,FALSE()),1)),0)</f>
        <v>0</v>
      </c>
      <c r="S29" s="43" t="n">
        <f aca="false">IFERROR(IF(Submissions!E29="",0,IFERROR(VLOOKUP(RANK(Submissions!E29,Submissions!$E$6:$E$205,0),Reference!$B$6:$C$22,2,FALSE()),1)),0)</f>
        <v>0</v>
      </c>
      <c r="T29" s="43" t="n">
        <f aca="false">IFERROR(IF(Submissions!F29="",0,IFERROR(VLOOKUP(RANK(Submissions!F29,Submissions!$F$6:$F$205,0),Reference!$B$6:$C$22,2,FALSE()),1)),0)</f>
        <v>0</v>
      </c>
      <c r="U29" s="43" t="n">
        <f aca="false">IFERROR(IF(Submissions!G29="",0,IFERROR(VLOOKUP(RANK(Submissions!G29,Submissions!$G$6:$G$205,0),Reference!$B$6:$C$22,2,FALSE()),1)),0)</f>
        <v>0</v>
      </c>
      <c r="V29" s="43" t="n">
        <f aca="false">IFERROR(IF(Submissions!H29="",0,IFERROR(VLOOKUP(RANK(Submissions!H29,Submissions!$H$6:$H$205,0),Reference!$B$6:$C$22,2,FALSE()),1)),0)</f>
        <v>0</v>
      </c>
      <c r="W29" s="43" t="n">
        <f aca="false">IFERROR(IF(Submissions!I29="",0,IFERROR(VLOOKUP(RANK(Submissions!I29,Submissions!$I$6:$I$205,1),Reference!$B$6:$C$22,2,FALSE()),1)),0)</f>
        <v>0</v>
      </c>
      <c r="X29" s="43" t="n">
        <f aca="false">IFERROR(IF(Submissions!J29="",0,IFERROR(VLOOKUP(RANK(Submissions!J29,Submissions!$J$6:$J$205,0),Reference!$B$6:$C$22,2,FALSE()),1)),0)</f>
        <v>0</v>
      </c>
      <c r="Y29" s="43" t="n">
        <f aca="false">IFERROR(IF(Submissions!K29="",0,IFERROR(VLOOKUP(RANK(Submissions!K29,Submissions!$K$6:$K$205,0),Reference!$B$6:$C$22,2,FALSE()),1)),0)</f>
        <v>0</v>
      </c>
      <c r="Z29" s="43" t="n">
        <f aca="false">IFERROR(IF(Submissions!L29="",0,IFERROR(VLOOKUP(RANK(Submissions!L29,Submissions!$L$6:$L$205,0),Reference!$B$6:$C$22,2,FALSE()),1)),0)</f>
        <v>0</v>
      </c>
      <c r="AA29" s="43" t="n">
        <f aca="false">IFERROR(IF(Submissions!M29="",0,IFERROR(VLOOKUP(RANK(Submissions!M29,Submissions!$M$6:$M$205,0),Reference!$B$6:$C$22,2,FALSE()),1)),0)</f>
        <v>0</v>
      </c>
      <c r="AB29" s="43" t="n">
        <f aca="false">IFERROR(IF(Submissions!N29="",0,IFERROR(VLOOKUP(RANK(Submissions!N29,Submissions!$N$6:$N$205,0),Reference!$B$6:$C$22,2,FALSE()),1)),0)</f>
        <v>0</v>
      </c>
      <c r="AC29" s="0" t="n">
        <f aca="false">SUM(Q29:AB29)</f>
        <v>0</v>
      </c>
      <c r="AD29" s="0" t="n">
        <f aca="false">IF(AC29=0,0,RANK(AC29,$AC$6:$AC$205,0))</f>
        <v>0</v>
      </c>
    </row>
    <row r="30" customFormat="false" ht="15" hidden="false" customHeight="false" outlineLevel="0" collapsed="false">
      <c r="P30" s="0" t="str">
        <f aca="false">Submissions!B30</f>
        <v/>
      </c>
      <c r="Q30" s="43" t="n">
        <f aca="false">IFERROR(IF(Submissions!C30="",0,IFERROR(VLOOKUP(RANK(Submissions!C30,Submissions!$C$6:$C$205,0),Reference!$B$6:$C$22,2,FALSE()),1)),0)</f>
        <v>0</v>
      </c>
      <c r="R30" s="43" t="n">
        <f aca="false">IFERROR(IF(Submissions!D30="",0,IFERROR(VLOOKUP(RANK(Submissions!D30,Submissions!$D$6:$D$205,0),Reference!$B$6:$C$22,2,FALSE()),1)),0)</f>
        <v>0</v>
      </c>
      <c r="S30" s="43" t="n">
        <f aca="false">IFERROR(IF(Submissions!E30="",0,IFERROR(VLOOKUP(RANK(Submissions!E30,Submissions!$E$6:$E$205,0),Reference!$B$6:$C$22,2,FALSE()),1)),0)</f>
        <v>0</v>
      </c>
      <c r="T30" s="43" t="n">
        <f aca="false">IFERROR(IF(Submissions!F30="",0,IFERROR(VLOOKUP(RANK(Submissions!F30,Submissions!$F$6:$F$205,0),Reference!$B$6:$C$22,2,FALSE()),1)),0)</f>
        <v>0</v>
      </c>
      <c r="U30" s="43" t="n">
        <f aca="false">IFERROR(IF(Submissions!G30="",0,IFERROR(VLOOKUP(RANK(Submissions!G30,Submissions!$G$6:$G$205,0),Reference!$B$6:$C$22,2,FALSE()),1)),0)</f>
        <v>0</v>
      </c>
      <c r="V30" s="43" t="n">
        <f aca="false">IFERROR(IF(Submissions!H30="",0,IFERROR(VLOOKUP(RANK(Submissions!H30,Submissions!$H$6:$H$205,0),Reference!$B$6:$C$22,2,FALSE()),1)),0)</f>
        <v>0</v>
      </c>
      <c r="W30" s="43" t="n">
        <f aca="false">IFERROR(IF(Submissions!I30="",0,IFERROR(VLOOKUP(RANK(Submissions!I30,Submissions!$I$6:$I$205,1),Reference!$B$6:$C$22,2,FALSE()),1)),0)</f>
        <v>0</v>
      </c>
      <c r="X30" s="43" t="n">
        <f aca="false">IFERROR(IF(Submissions!J30="",0,IFERROR(VLOOKUP(RANK(Submissions!J30,Submissions!$J$6:$J$205,0),Reference!$B$6:$C$22,2,FALSE()),1)),0)</f>
        <v>0</v>
      </c>
      <c r="Y30" s="43" t="n">
        <f aca="false">IFERROR(IF(Submissions!K30="",0,IFERROR(VLOOKUP(RANK(Submissions!K30,Submissions!$K$6:$K$205,0),Reference!$B$6:$C$22,2,FALSE()),1)),0)</f>
        <v>0</v>
      </c>
      <c r="Z30" s="43" t="n">
        <f aca="false">IFERROR(IF(Submissions!L30="",0,IFERROR(VLOOKUP(RANK(Submissions!L30,Submissions!$L$6:$L$205,0),Reference!$B$6:$C$22,2,FALSE()),1)),0)</f>
        <v>0</v>
      </c>
      <c r="AA30" s="43" t="n">
        <f aca="false">IFERROR(IF(Submissions!M30="",0,IFERROR(VLOOKUP(RANK(Submissions!M30,Submissions!$M$6:$M$205,0),Reference!$B$6:$C$22,2,FALSE()),1)),0)</f>
        <v>0</v>
      </c>
      <c r="AB30" s="43" t="n">
        <f aca="false">IFERROR(IF(Submissions!N30="",0,IFERROR(VLOOKUP(RANK(Submissions!N30,Submissions!$N$6:$N$205,0),Reference!$B$6:$C$22,2,FALSE()),1)),0)</f>
        <v>0</v>
      </c>
      <c r="AC30" s="0" t="n">
        <f aca="false">SUM(Q30:AB30)</f>
        <v>0</v>
      </c>
      <c r="AD30" s="0" t="n">
        <f aca="false">IF(AC30=0,0,RANK(AC30,$AC$6:$AC$205,0))</f>
        <v>0</v>
      </c>
    </row>
    <row r="31" customFormat="false" ht="15" hidden="false" customHeight="false" outlineLevel="0" collapsed="false">
      <c r="P31" s="0" t="str">
        <f aca="false">Submissions!B31</f>
        <v/>
      </c>
      <c r="Q31" s="43" t="n">
        <f aca="false">IFERROR(IF(Submissions!C31="",0,IFERROR(VLOOKUP(RANK(Submissions!C31,Submissions!$C$6:$C$205,0),Reference!$B$6:$C$22,2,FALSE()),1)),0)</f>
        <v>0</v>
      </c>
      <c r="R31" s="43" t="n">
        <f aca="false">IFERROR(IF(Submissions!D31="",0,IFERROR(VLOOKUP(RANK(Submissions!D31,Submissions!$D$6:$D$205,0),Reference!$B$6:$C$22,2,FALSE()),1)),0)</f>
        <v>0</v>
      </c>
      <c r="S31" s="43" t="n">
        <f aca="false">IFERROR(IF(Submissions!E31="",0,IFERROR(VLOOKUP(RANK(Submissions!E31,Submissions!$E$6:$E$205,0),Reference!$B$6:$C$22,2,FALSE()),1)),0)</f>
        <v>0</v>
      </c>
      <c r="T31" s="43" t="n">
        <f aca="false">IFERROR(IF(Submissions!F31="",0,IFERROR(VLOOKUP(RANK(Submissions!F31,Submissions!$F$6:$F$205,0),Reference!$B$6:$C$22,2,FALSE()),1)),0)</f>
        <v>0</v>
      </c>
      <c r="U31" s="43" t="n">
        <f aca="false">IFERROR(IF(Submissions!G31="",0,IFERROR(VLOOKUP(RANK(Submissions!G31,Submissions!$G$6:$G$205,0),Reference!$B$6:$C$22,2,FALSE()),1)),0)</f>
        <v>0</v>
      </c>
      <c r="V31" s="43" t="n">
        <f aca="false">IFERROR(IF(Submissions!H31="",0,IFERROR(VLOOKUP(RANK(Submissions!H31,Submissions!$H$6:$H$205,0),Reference!$B$6:$C$22,2,FALSE()),1)),0)</f>
        <v>0</v>
      </c>
      <c r="W31" s="43" t="n">
        <f aca="false">IFERROR(IF(Submissions!I31="",0,IFERROR(VLOOKUP(RANK(Submissions!I31,Submissions!$I$6:$I$205,1),Reference!$B$6:$C$22,2,FALSE()),1)),0)</f>
        <v>0</v>
      </c>
      <c r="X31" s="43" t="n">
        <f aca="false">IFERROR(IF(Submissions!J31="",0,IFERROR(VLOOKUP(RANK(Submissions!J31,Submissions!$J$6:$J$205,0),Reference!$B$6:$C$22,2,FALSE()),1)),0)</f>
        <v>0</v>
      </c>
      <c r="Y31" s="43" t="n">
        <f aca="false">IFERROR(IF(Submissions!K31="",0,IFERROR(VLOOKUP(RANK(Submissions!K31,Submissions!$K$6:$K$205,0),Reference!$B$6:$C$22,2,FALSE()),1)),0)</f>
        <v>0</v>
      </c>
      <c r="Z31" s="43" t="n">
        <f aca="false">IFERROR(IF(Submissions!L31="",0,IFERROR(VLOOKUP(RANK(Submissions!L31,Submissions!$L$6:$L$205,0),Reference!$B$6:$C$22,2,FALSE()),1)),0)</f>
        <v>0</v>
      </c>
      <c r="AA31" s="43" t="n">
        <f aca="false">IFERROR(IF(Submissions!M31="",0,IFERROR(VLOOKUP(RANK(Submissions!M31,Submissions!$M$6:$M$205,0),Reference!$B$6:$C$22,2,FALSE()),1)),0)</f>
        <v>0</v>
      </c>
      <c r="AB31" s="43" t="n">
        <f aca="false">IFERROR(IF(Submissions!N31="",0,IFERROR(VLOOKUP(RANK(Submissions!N31,Submissions!$N$6:$N$205,0),Reference!$B$6:$C$22,2,FALSE()),1)),0)</f>
        <v>0</v>
      </c>
      <c r="AC31" s="0" t="n">
        <f aca="false">SUM(Q31:AB31)</f>
        <v>0</v>
      </c>
      <c r="AD31" s="0" t="n">
        <f aca="false">IF(AC31=0,0,RANK(AC31,$AC$6:$AC$205,0))</f>
        <v>0</v>
      </c>
    </row>
    <row r="32" customFormat="false" ht="15" hidden="false" customHeight="false" outlineLevel="0" collapsed="false">
      <c r="P32" s="0" t="str">
        <f aca="false">Submissions!B32</f>
        <v/>
      </c>
      <c r="Q32" s="43" t="n">
        <f aca="false">IFERROR(IF(Submissions!C32="",0,IFERROR(VLOOKUP(RANK(Submissions!C32,Submissions!$C$6:$C$205,0),Reference!$B$6:$C$22,2,FALSE()),1)),0)</f>
        <v>0</v>
      </c>
      <c r="R32" s="43" t="n">
        <f aca="false">IFERROR(IF(Submissions!D32="",0,IFERROR(VLOOKUP(RANK(Submissions!D32,Submissions!$D$6:$D$205,0),Reference!$B$6:$C$22,2,FALSE()),1)),0)</f>
        <v>0</v>
      </c>
      <c r="S32" s="43" t="n">
        <f aca="false">IFERROR(IF(Submissions!E32="",0,IFERROR(VLOOKUP(RANK(Submissions!E32,Submissions!$E$6:$E$205,0),Reference!$B$6:$C$22,2,FALSE()),1)),0)</f>
        <v>0</v>
      </c>
      <c r="T32" s="43" t="n">
        <f aca="false">IFERROR(IF(Submissions!F32="",0,IFERROR(VLOOKUP(RANK(Submissions!F32,Submissions!$F$6:$F$205,0),Reference!$B$6:$C$22,2,FALSE()),1)),0)</f>
        <v>0</v>
      </c>
      <c r="U32" s="43" t="n">
        <f aca="false">IFERROR(IF(Submissions!G32="",0,IFERROR(VLOOKUP(RANK(Submissions!G32,Submissions!$G$6:$G$205,0),Reference!$B$6:$C$22,2,FALSE()),1)),0)</f>
        <v>0</v>
      </c>
      <c r="V32" s="43" t="n">
        <f aca="false">IFERROR(IF(Submissions!H32="",0,IFERROR(VLOOKUP(RANK(Submissions!H32,Submissions!$H$6:$H$205,0),Reference!$B$6:$C$22,2,FALSE()),1)),0)</f>
        <v>0</v>
      </c>
      <c r="W32" s="43" t="n">
        <f aca="false">IFERROR(IF(Submissions!I32="",0,IFERROR(VLOOKUP(RANK(Submissions!I32,Submissions!$I$6:$I$205,1),Reference!$B$6:$C$22,2,FALSE()),1)),0)</f>
        <v>0</v>
      </c>
      <c r="X32" s="43" t="n">
        <f aca="false">IFERROR(IF(Submissions!J32="",0,IFERROR(VLOOKUP(RANK(Submissions!J32,Submissions!$J$6:$J$205,0),Reference!$B$6:$C$22,2,FALSE()),1)),0)</f>
        <v>0</v>
      </c>
      <c r="Y32" s="43" t="n">
        <f aca="false">IFERROR(IF(Submissions!K32="",0,IFERROR(VLOOKUP(RANK(Submissions!K32,Submissions!$K$6:$K$205,0),Reference!$B$6:$C$22,2,FALSE()),1)),0)</f>
        <v>0</v>
      </c>
      <c r="Z32" s="43" t="n">
        <f aca="false">IFERROR(IF(Submissions!L32="",0,IFERROR(VLOOKUP(RANK(Submissions!L32,Submissions!$L$6:$L$205,0),Reference!$B$6:$C$22,2,FALSE()),1)),0)</f>
        <v>0</v>
      </c>
      <c r="AA32" s="43" t="n">
        <f aca="false">IFERROR(IF(Submissions!M32="",0,IFERROR(VLOOKUP(RANK(Submissions!M32,Submissions!$M$6:$M$205,0),Reference!$B$6:$C$22,2,FALSE()),1)),0)</f>
        <v>0</v>
      </c>
      <c r="AB32" s="43" t="n">
        <f aca="false">IFERROR(IF(Submissions!N32="",0,IFERROR(VLOOKUP(RANK(Submissions!N32,Submissions!$N$6:$N$205,0),Reference!$B$6:$C$22,2,FALSE()),1)),0)</f>
        <v>0</v>
      </c>
      <c r="AC32" s="0" t="n">
        <f aca="false">SUM(Q32:AB32)</f>
        <v>0</v>
      </c>
      <c r="AD32" s="0" t="n">
        <f aca="false">IF(AC32=0,0,RANK(AC32,$AC$6:$AC$205,0))</f>
        <v>0</v>
      </c>
    </row>
    <row r="33" customFormat="false" ht="15" hidden="false" customHeight="false" outlineLevel="0" collapsed="false">
      <c r="P33" s="0" t="str">
        <f aca="false">Submissions!B33</f>
        <v/>
      </c>
      <c r="Q33" s="43" t="n">
        <f aca="false">IFERROR(IF(Submissions!C33="",0,IFERROR(VLOOKUP(RANK(Submissions!C33,Submissions!$C$6:$C$205,0),Reference!$B$6:$C$22,2,FALSE()),1)),0)</f>
        <v>0</v>
      </c>
      <c r="R33" s="43" t="n">
        <f aca="false">IFERROR(IF(Submissions!D33="",0,IFERROR(VLOOKUP(RANK(Submissions!D33,Submissions!$D$6:$D$205,0),Reference!$B$6:$C$22,2,FALSE()),1)),0)</f>
        <v>0</v>
      </c>
      <c r="S33" s="43" t="n">
        <f aca="false">IFERROR(IF(Submissions!E33="",0,IFERROR(VLOOKUP(RANK(Submissions!E33,Submissions!$E$6:$E$205,0),Reference!$B$6:$C$22,2,FALSE()),1)),0)</f>
        <v>0</v>
      </c>
      <c r="T33" s="43" t="n">
        <f aca="false">IFERROR(IF(Submissions!F33="",0,IFERROR(VLOOKUP(RANK(Submissions!F33,Submissions!$F$6:$F$205,0),Reference!$B$6:$C$22,2,FALSE()),1)),0)</f>
        <v>0</v>
      </c>
      <c r="U33" s="43" t="n">
        <f aca="false">IFERROR(IF(Submissions!G33="",0,IFERROR(VLOOKUP(RANK(Submissions!G33,Submissions!$G$6:$G$205,0),Reference!$B$6:$C$22,2,FALSE()),1)),0)</f>
        <v>0</v>
      </c>
      <c r="V33" s="43" t="n">
        <f aca="false">IFERROR(IF(Submissions!H33="",0,IFERROR(VLOOKUP(RANK(Submissions!H33,Submissions!$H$6:$H$205,0),Reference!$B$6:$C$22,2,FALSE()),1)),0)</f>
        <v>0</v>
      </c>
      <c r="W33" s="43" t="n">
        <f aca="false">IFERROR(IF(Submissions!I33="",0,IFERROR(VLOOKUP(RANK(Submissions!I33,Submissions!$I$6:$I$205,1),Reference!$B$6:$C$22,2,FALSE()),1)),0)</f>
        <v>0</v>
      </c>
      <c r="X33" s="43" t="n">
        <f aca="false">IFERROR(IF(Submissions!J33="",0,IFERROR(VLOOKUP(RANK(Submissions!J33,Submissions!$J$6:$J$205,0),Reference!$B$6:$C$22,2,FALSE()),1)),0)</f>
        <v>0</v>
      </c>
      <c r="Y33" s="43" t="n">
        <f aca="false">IFERROR(IF(Submissions!K33="",0,IFERROR(VLOOKUP(RANK(Submissions!K33,Submissions!$K$6:$K$205,0),Reference!$B$6:$C$22,2,FALSE()),1)),0)</f>
        <v>0</v>
      </c>
      <c r="Z33" s="43" t="n">
        <f aca="false">IFERROR(IF(Submissions!L33="",0,IFERROR(VLOOKUP(RANK(Submissions!L33,Submissions!$L$6:$L$205,0),Reference!$B$6:$C$22,2,FALSE()),1)),0)</f>
        <v>0</v>
      </c>
      <c r="AA33" s="43" t="n">
        <f aca="false">IFERROR(IF(Submissions!M33="",0,IFERROR(VLOOKUP(RANK(Submissions!M33,Submissions!$M$6:$M$205,0),Reference!$B$6:$C$22,2,FALSE()),1)),0)</f>
        <v>0</v>
      </c>
      <c r="AB33" s="43" t="n">
        <f aca="false">IFERROR(IF(Submissions!N33="",0,IFERROR(VLOOKUP(RANK(Submissions!N33,Submissions!$N$6:$N$205,0),Reference!$B$6:$C$22,2,FALSE()),1)),0)</f>
        <v>0</v>
      </c>
      <c r="AC33" s="0" t="n">
        <f aca="false">SUM(Q33:AB33)</f>
        <v>0</v>
      </c>
      <c r="AD33" s="0" t="n">
        <f aca="false">IF(AC33=0,0,RANK(AC33,$AC$6:$AC$205,0))</f>
        <v>0</v>
      </c>
    </row>
    <row r="34" customFormat="false" ht="15" hidden="false" customHeight="false" outlineLevel="0" collapsed="false">
      <c r="P34" s="0" t="str">
        <f aca="false">Submissions!B34</f>
        <v/>
      </c>
      <c r="Q34" s="43" t="n">
        <f aca="false">IFERROR(IF(Submissions!C34="",0,IFERROR(VLOOKUP(RANK(Submissions!C34,Submissions!$C$6:$C$205,0),Reference!$B$6:$C$22,2,FALSE()),1)),0)</f>
        <v>0</v>
      </c>
      <c r="R34" s="43" t="n">
        <f aca="false">IFERROR(IF(Submissions!D34="",0,IFERROR(VLOOKUP(RANK(Submissions!D34,Submissions!$D$6:$D$205,0),Reference!$B$6:$C$22,2,FALSE()),1)),0)</f>
        <v>0</v>
      </c>
      <c r="S34" s="43" t="n">
        <f aca="false">IFERROR(IF(Submissions!E34="",0,IFERROR(VLOOKUP(RANK(Submissions!E34,Submissions!$E$6:$E$205,0),Reference!$B$6:$C$22,2,FALSE()),1)),0)</f>
        <v>0</v>
      </c>
      <c r="T34" s="43" t="n">
        <f aca="false">IFERROR(IF(Submissions!F34="",0,IFERROR(VLOOKUP(RANK(Submissions!F34,Submissions!$F$6:$F$205,0),Reference!$B$6:$C$22,2,FALSE()),1)),0)</f>
        <v>0</v>
      </c>
      <c r="U34" s="43" t="n">
        <f aca="false">IFERROR(IF(Submissions!G34="",0,IFERROR(VLOOKUP(RANK(Submissions!G34,Submissions!$G$6:$G$205,0),Reference!$B$6:$C$22,2,FALSE()),1)),0)</f>
        <v>0</v>
      </c>
      <c r="V34" s="43" t="n">
        <f aca="false">IFERROR(IF(Submissions!H34="",0,IFERROR(VLOOKUP(RANK(Submissions!H34,Submissions!$H$6:$H$205,0),Reference!$B$6:$C$22,2,FALSE()),1)),0)</f>
        <v>0</v>
      </c>
      <c r="W34" s="43" t="n">
        <f aca="false">IFERROR(IF(Submissions!I34="",0,IFERROR(VLOOKUP(RANK(Submissions!I34,Submissions!$I$6:$I$205,1),Reference!$B$6:$C$22,2,FALSE()),1)),0)</f>
        <v>0</v>
      </c>
      <c r="X34" s="43" t="n">
        <f aca="false">IFERROR(IF(Submissions!J34="",0,IFERROR(VLOOKUP(RANK(Submissions!J34,Submissions!$J$6:$J$205,0),Reference!$B$6:$C$22,2,FALSE()),1)),0)</f>
        <v>0</v>
      </c>
      <c r="Y34" s="43" t="n">
        <f aca="false">IFERROR(IF(Submissions!K34="",0,IFERROR(VLOOKUP(RANK(Submissions!K34,Submissions!$K$6:$K$205,0),Reference!$B$6:$C$22,2,FALSE()),1)),0)</f>
        <v>0</v>
      </c>
      <c r="Z34" s="43" t="n">
        <f aca="false">IFERROR(IF(Submissions!L34="",0,IFERROR(VLOOKUP(RANK(Submissions!L34,Submissions!$L$6:$L$205,0),Reference!$B$6:$C$22,2,FALSE()),1)),0)</f>
        <v>0</v>
      </c>
      <c r="AA34" s="43" t="n">
        <f aca="false">IFERROR(IF(Submissions!M34="",0,IFERROR(VLOOKUP(RANK(Submissions!M34,Submissions!$M$6:$M$205,0),Reference!$B$6:$C$22,2,FALSE()),1)),0)</f>
        <v>0</v>
      </c>
      <c r="AB34" s="43" t="n">
        <f aca="false">IFERROR(IF(Submissions!N34="",0,IFERROR(VLOOKUP(RANK(Submissions!N34,Submissions!$N$6:$N$205,0),Reference!$B$6:$C$22,2,FALSE()),1)),0)</f>
        <v>0</v>
      </c>
      <c r="AC34" s="0" t="n">
        <f aca="false">SUM(Q34:AB34)</f>
        <v>0</v>
      </c>
      <c r="AD34" s="0" t="n">
        <f aca="false">IF(AC34=0,0,RANK(AC34,$AC$6:$AC$205,0))</f>
        <v>0</v>
      </c>
    </row>
    <row r="35" customFormat="false" ht="15" hidden="false" customHeight="false" outlineLevel="0" collapsed="false">
      <c r="P35" s="0" t="str">
        <f aca="false">Submissions!B35</f>
        <v/>
      </c>
      <c r="Q35" s="43" t="n">
        <f aca="false">IFERROR(IF(Submissions!C35="",0,IFERROR(VLOOKUP(RANK(Submissions!C35,Submissions!$C$6:$C$205,0),Reference!$B$6:$C$22,2,FALSE()),1)),0)</f>
        <v>0</v>
      </c>
      <c r="R35" s="43" t="n">
        <f aca="false">IFERROR(IF(Submissions!D35="",0,IFERROR(VLOOKUP(RANK(Submissions!D35,Submissions!$D$6:$D$205,0),Reference!$B$6:$C$22,2,FALSE()),1)),0)</f>
        <v>0</v>
      </c>
      <c r="S35" s="43" t="n">
        <f aca="false">IFERROR(IF(Submissions!E35="",0,IFERROR(VLOOKUP(RANK(Submissions!E35,Submissions!$E$6:$E$205,0),Reference!$B$6:$C$22,2,FALSE()),1)),0)</f>
        <v>0</v>
      </c>
      <c r="T35" s="43" t="n">
        <f aca="false">IFERROR(IF(Submissions!F35="",0,IFERROR(VLOOKUP(RANK(Submissions!F35,Submissions!$F$6:$F$205,0),Reference!$B$6:$C$22,2,FALSE()),1)),0)</f>
        <v>0</v>
      </c>
      <c r="U35" s="43" t="n">
        <f aca="false">IFERROR(IF(Submissions!G35="",0,IFERROR(VLOOKUP(RANK(Submissions!G35,Submissions!$G$6:$G$205,0),Reference!$B$6:$C$22,2,FALSE()),1)),0)</f>
        <v>0</v>
      </c>
      <c r="V35" s="43" t="n">
        <f aca="false">IFERROR(IF(Submissions!H35="",0,IFERROR(VLOOKUP(RANK(Submissions!H35,Submissions!$H$6:$H$205,0),Reference!$B$6:$C$22,2,FALSE()),1)),0)</f>
        <v>0</v>
      </c>
      <c r="W35" s="43" t="n">
        <f aca="false">IFERROR(IF(Submissions!I35="",0,IFERROR(VLOOKUP(RANK(Submissions!I35,Submissions!$I$6:$I$205,1),Reference!$B$6:$C$22,2,FALSE()),1)),0)</f>
        <v>0</v>
      </c>
      <c r="X35" s="43" t="n">
        <f aca="false">IFERROR(IF(Submissions!J35="",0,IFERROR(VLOOKUP(RANK(Submissions!J35,Submissions!$J$6:$J$205,0),Reference!$B$6:$C$22,2,FALSE()),1)),0)</f>
        <v>0</v>
      </c>
      <c r="Y35" s="43" t="n">
        <f aca="false">IFERROR(IF(Submissions!K35="",0,IFERROR(VLOOKUP(RANK(Submissions!K35,Submissions!$K$6:$K$205,0),Reference!$B$6:$C$22,2,FALSE()),1)),0)</f>
        <v>0</v>
      </c>
      <c r="Z35" s="43" t="n">
        <f aca="false">IFERROR(IF(Submissions!L35="",0,IFERROR(VLOOKUP(RANK(Submissions!L35,Submissions!$L$6:$L$205,0),Reference!$B$6:$C$22,2,FALSE()),1)),0)</f>
        <v>0</v>
      </c>
      <c r="AA35" s="43" t="n">
        <f aca="false">IFERROR(IF(Submissions!M35="",0,IFERROR(VLOOKUP(RANK(Submissions!M35,Submissions!$M$6:$M$205,0),Reference!$B$6:$C$22,2,FALSE()),1)),0)</f>
        <v>0</v>
      </c>
      <c r="AB35" s="43" t="n">
        <f aca="false">IFERROR(IF(Submissions!N35="",0,IFERROR(VLOOKUP(RANK(Submissions!N35,Submissions!$N$6:$N$205,0),Reference!$B$6:$C$22,2,FALSE()),1)),0)</f>
        <v>0</v>
      </c>
      <c r="AC35" s="0" t="n">
        <f aca="false">SUM(Q35:AB35)</f>
        <v>0</v>
      </c>
      <c r="AD35" s="0" t="n">
        <f aca="false">IF(AC35=0,0,RANK(AC35,$AC$6:$AC$205,0))</f>
        <v>0</v>
      </c>
    </row>
    <row r="36" customFormat="false" ht="15" hidden="false" customHeight="false" outlineLevel="0" collapsed="false">
      <c r="P36" s="0" t="str">
        <f aca="false">Submissions!B36</f>
        <v/>
      </c>
      <c r="Q36" s="43" t="n">
        <f aca="false">IFERROR(IF(Submissions!C36="",0,IFERROR(VLOOKUP(RANK(Submissions!C36,Submissions!$C$6:$C$205,0),Reference!$B$6:$C$22,2,FALSE()),1)),0)</f>
        <v>0</v>
      </c>
      <c r="R36" s="43" t="n">
        <f aca="false">IFERROR(IF(Submissions!D36="",0,IFERROR(VLOOKUP(RANK(Submissions!D36,Submissions!$D$6:$D$205,0),Reference!$B$6:$C$22,2,FALSE()),1)),0)</f>
        <v>0</v>
      </c>
      <c r="S36" s="43" t="n">
        <f aca="false">IFERROR(IF(Submissions!E36="",0,IFERROR(VLOOKUP(RANK(Submissions!E36,Submissions!$E$6:$E$205,0),Reference!$B$6:$C$22,2,FALSE()),1)),0)</f>
        <v>0</v>
      </c>
      <c r="T36" s="43" t="n">
        <f aca="false">IFERROR(IF(Submissions!F36="",0,IFERROR(VLOOKUP(RANK(Submissions!F36,Submissions!$F$6:$F$205,0),Reference!$B$6:$C$22,2,FALSE()),1)),0)</f>
        <v>0</v>
      </c>
      <c r="U36" s="43" t="n">
        <f aca="false">IFERROR(IF(Submissions!G36="",0,IFERROR(VLOOKUP(RANK(Submissions!G36,Submissions!$G$6:$G$205,0),Reference!$B$6:$C$22,2,FALSE()),1)),0)</f>
        <v>0</v>
      </c>
      <c r="V36" s="43" t="n">
        <f aca="false">IFERROR(IF(Submissions!H36="",0,IFERROR(VLOOKUP(RANK(Submissions!H36,Submissions!$H$6:$H$205,0),Reference!$B$6:$C$22,2,FALSE()),1)),0)</f>
        <v>0</v>
      </c>
      <c r="W36" s="43" t="n">
        <f aca="false">IFERROR(IF(Submissions!I36="",0,IFERROR(VLOOKUP(RANK(Submissions!I36,Submissions!$I$6:$I$205,1),Reference!$B$6:$C$22,2,FALSE()),1)),0)</f>
        <v>0</v>
      </c>
      <c r="X36" s="43" t="n">
        <f aca="false">IFERROR(IF(Submissions!J36="",0,IFERROR(VLOOKUP(RANK(Submissions!J36,Submissions!$J$6:$J$205,0),Reference!$B$6:$C$22,2,FALSE()),1)),0)</f>
        <v>0</v>
      </c>
      <c r="Y36" s="43" t="n">
        <f aca="false">IFERROR(IF(Submissions!K36="",0,IFERROR(VLOOKUP(RANK(Submissions!K36,Submissions!$K$6:$K$205,0),Reference!$B$6:$C$22,2,FALSE()),1)),0)</f>
        <v>0</v>
      </c>
      <c r="Z36" s="43" t="n">
        <f aca="false">IFERROR(IF(Submissions!L36="",0,IFERROR(VLOOKUP(RANK(Submissions!L36,Submissions!$L$6:$L$205,0),Reference!$B$6:$C$22,2,FALSE()),1)),0)</f>
        <v>0</v>
      </c>
      <c r="AA36" s="43" t="n">
        <f aca="false">IFERROR(IF(Submissions!M36="",0,IFERROR(VLOOKUP(RANK(Submissions!M36,Submissions!$M$6:$M$205,0),Reference!$B$6:$C$22,2,FALSE()),1)),0)</f>
        <v>0</v>
      </c>
      <c r="AB36" s="43" t="n">
        <f aca="false">IFERROR(IF(Submissions!N36="",0,IFERROR(VLOOKUP(RANK(Submissions!N36,Submissions!$N$6:$N$205,0),Reference!$B$6:$C$22,2,FALSE()),1)),0)</f>
        <v>0</v>
      </c>
      <c r="AC36" s="0" t="n">
        <f aca="false">SUM(Q36:AB36)</f>
        <v>0</v>
      </c>
      <c r="AD36" s="0" t="n">
        <f aca="false">IF(AC36=0,0,RANK(AC36,$AC$6:$AC$205,0))</f>
        <v>0</v>
      </c>
    </row>
    <row r="37" customFormat="false" ht="15" hidden="false" customHeight="false" outlineLevel="0" collapsed="false">
      <c r="P37" s="0" t="str">
        <f aca="false">Submissions!B37</f>
        <v/>
      </c>
      <c r="Q37" s="43" t="n">
        <f aca="false">IFERROR(IF(Submissions!C37="",0,IFERROR(VLOOKUP(RANK(Submissions!C37,Submissions!$C$6:$C$205,0),Reference!$B$6:$C$22,2,FALSE()),1)),0)</f>
        <v>0</v>
      </c>
      <c r="R37" s="43" t="n">
        <f aca="false">IFERROR(IF(Submissions!D37="",0,IFERROR(VLOOKUP(RANK(Submissions!D37,Submissions!$D$6:$D$205,0),Reference!$B$6:$C$22,2,FALSE()),1)),0)</f>
        <v>0</v>
      </c>
      <c r="S37" s="43" t="n">
        <f aca="false">IFERROR(IF(Submissions!E37="",0,IFERROR(VLOOKUP(RANK(Submissions!E37,Submissions!$E$6:$E$205,0),Reference!$B$6:$C$22,2,FALSE()),1)),0)</f>
        <v>0</v>
      </c>
      <c r="T37" s="43" t="n">
        <f aca="false">IFERROR(IF(Submissions!F37="",0,IFERROR(VLOOKUP(RANK(Submissions!F37,Submissions!$F$6:$F$205,0),Reference!$B$6:$C$22,2,FALSE()),1)),0)</f>
        <v>0</v>
      </c>
      <c r="U37" s="43" t="n">
        <f aca="false">IFERROR(IF(Submissions!G37="",0,IFERROR(VLOOKUP(RANK(Submissions!G37,Submissions!$G$6:$G$205,0),Reference!$B$6:$C$22,2,FALSE()),1)),0)</f>
        <v>0</v>
      </c>
      <c r="V37" s="43" t="n">
        <f aca="false">IFERROR(IF(Submissions!H37="",0,IFERROR(VLOOKUP(RANK(Submissions!H37,Submissions!$H$6:$H$205,0),Reference!$B$6:$C$22,2,FALSE()),1)),0)</f>
        <v>0</v>
      </c>
      <c r="W37" s="43" t="n">
        <f aca="false">IFERROR(IF(Submissions!I37="",0,IFERROR(VLOOKUP(RANK(Submissions!I37,Submissions!$I$6:$I$205,1),Reference!$B$6:$C$22,2,FALSE()),1)),0)</f>
        <v>0</v>
      </c>
      <c r="X37" s="43" t="n">
        <f aca="false">IFERROR(IF(Submissions!J37="",0,IFERROR(VLOOKUP(RANK(Submissions!J37,Submissions!$J$6:$J$205,0),Reference!$B$6:$C$22,2,FALSE()),1)),0)</f>
        <v>0</v>
      </c>
      <c r="Y37" s="43" t="n">
        <f aca="false">IFERROR(IF(Submissions!K37="",0,IFERROR(VLOOKUP(RANK(Submissions!K37,Submissions!$K$6:$K$205,0),Reference!$B$6:$C$22,2,FALSE()),1)),0)</f>
        <v>0</v>
      </c>
      <c r="Z37" s="43" t="n">
        <f aca="false">IFERROR(IF(Submissions!L37="",0,IFERROR(VLOOKUP(RANK(Submissions!L37,Submissions!$L$6:$L$205,0),Reference!$B$6:$C$22,2,FALSE()),1)),0)</f>
        <v>0</v>
      </c>
      <c r="AA37" s="43" t="n">
        <f aca="false">IFERROR(IF(Submissions!M37="",0,IFERROR(VLOOKUP(RANK(Submissions!M37,Submissions!$M$6:$M$205,0),Reference!$B$6:$C$22,2,FALSE()),1)),0)</f>
        <v>0</v>
      </c>
      <c r="AB37" s="43" t="n">
        <f aca="false">IFERROR(IF(Submissions!N37="",0,IFERROR(VLOOKUP(RANK(Submissions!N37,Submissions!$N$6:$N$205,0),Reference!$B$6:$C$22,2,FALSE()),1)),0)</f>
        <v>0</v>
      </c>
      <c r="AC37" s="0" t="n">
        <f aca="false">SUM(Q37:AB37)</f>
        <v>0</v>
      </c>
      <c r="AD37" s="0" t="n">
        <f aca="false">IF(AC37=0,0,RANK(AC37,$AC$6:$AC$205,0))</f>
        <v>0</v>
      </c>
    </row>
    <row r="38" customFormat="false" ht="15" hidden="false" customHeight="false" outlineLevel="0" collapsed="false">
      <c r="P38" s="0" t="str">
        <f aca="false">Submissions!B38</f>
        <v/>
      </c>
      <c r="Q38" s="43" t="n">
        <f aca="false">IFERROR(IF(Submissions!C38="",0,IFERROR(VLOOKUP(RANK(Submissions!C38,Submissions!$C$6:$C$205,0),Reference!$B$6:$C$22,2,FALSE()),1)),0)</f>
        <v>0</v>
      </c>
      <c r="R38" s="43" t="n">
        <f aca="false">IFERROR(IF(Submissions!D38="",0,IFERROR(VLOOKUP(RANK(Submissions!D38,Submissions!$D$6:$D$205,0),Reference!$B$6:$C$22,2,FALSE()),1)),0)</f>
        <v>0</v>
      </c>
      <c r="S38" s="43" t="n">
        <f aca="false">IFERROR(IF(Submissions!E38="",0,IFERROR(VLOOKUP(RANK(Submissions!E38,Submissions!$E$6:$E$205,0),Reference!$B$6:$C$22,2,FALSE()),1)),0)</f>
        <v>0</v>
      </c>
      <c r="T38" s="43" t="n">
        <f aca="false">IFERROR(IF(Submissions!F38="",0,IFERROR(VLOOKUP(RANK(Submissions!F38,Submissions!$F$6:$F$205,0),Reference!$B$6:$C$22,2,FALSE()),1)),0)</f>
        <v>0</v>
      </c>
      <c r="U38" s="43" t="n">
        <f aca="false">IFERROR(IF(Submissions!G38="",0,IFERROR(VLOOKUP(RANK(Submissions!G38,Submissions!$G$6:$G$205,0),Reference!$B$6:$C$22,2,FALSE()),1)),0)</f>
        <v>0</v>
      </c>
      <c r="V38" s="43" t="n">
        <f aca="false">IFERROR(IF(Submissions!H38="",0,IFERROR(VLOOKUP(RANK(Submissions!H38,Submissions!$H$6:$H$205,0),Reference!$B$6:$C$22,2,FALSE()),1)),0)</f>
        <v>0</v>
      </c>
      <c r="W38" s="43" t="n">
        <f aca="false">IFERROR(IF(Submissions!I38="",0,IFERROR(VLOOKUP(RANK(Submissions!I38,Submissions!$I$6:$I$205,1),Reference!$B$6:$C$22,2,FALSE()),1)),0)</f>
        <v>0</v>
      </c>
      <c r="X38" s="43" t="n">
        <f aca="false">IFERROR(IF(Submissions!J38="",0,IFERROR(VLOOKUP(RANK(Submissions!J38,Submissions!$J$6:$J$205,0),Reference!$B$6:$C$22,2,FALSE()),1)),0)</f>
        <v>0</v>
      </c>
      <c r="Y38" s="43" t="n">
        <f aca="false">IFERROR(IF(Submissions!K38="",0,IFERROR(VLOOKUP(RANK(Submissions!K38,Submissions!$K$6:$K$205,0),Reference!$B$6:$C$22,2,FALSE()),1)),0)</f>
        <v>0</v>
      </c>
      <c r="Z38" s="43" t="n">
        <f aca="false">IFERROR(IF(Submissions!L38="",0,IFERROR(VLOOKUP(RANK(Submissions!L38,Submissions!$L$6:$L$205,0),Reference!$B$6:$C$22,2,FALSE()),1)),0)</f>
        <v>0</v>
      </c>
      <c r="AA38" s="43" t="n">
        <f aca="false">IFERROR(IF(Submissions!M38="",0,IFERROR(VLOOKUP(RANK(Submissions!M38,Submissions!$M$6:$M$205,0),Reference!$B$6:$C$22,2,FALSE()),1)),0)</f>
        <v>0</v>
      </c>
      <c r="AB38" s="43" t="n">
        <f aca="false">IFERROR(IF(Submissions!N38="",0,IFERROR(VLOOKUP(RANK(Submissions!N38,Submissions!$N$6:$N$205,0),Reference!$B$6:$C$22,2,FALSE()),1)),0)</f>
        <v>0</v>
      </c>
      <c r="AC38" s="0" t="n">
        <f aca="false">SUM(Q38:AB38)</f>
        <v>0</v>
      </c>
      <c r="AD38" s="0" t="n">
        <f aca="false">IF(AC38=0,0,RANK(AC38,$AC$6:$AC$205,0))</f>
        <v>0</v>
      </c>
    </row>
    <row r="39" customFormat="false" ht="15" hidden="false" customHeight="false" outlineLevel="0" collapsed="false">
      <c r="P39" s="0" t="str">
        <f aca="false">Submissions!B39</f>
        <v/>
      </c>
      <c r="Q39" s="43" t="n">
        <f aca="false">IFERROR(IF(Submissions!C39="",0,IFERROR(VLOOKUP(RANK(Submissions!C39,Submissions!$C$6:$C$205,0),Reference!$B$6:$C$22,2,FALSE()),1)),0)</f>
        <v>0</v>
      </c>
      <c r="R39" s="43" t="n">
        <f aca="false">IFERROR(IF(Submissions!D39="",0,IFERROR(VLOOKUP(RANK(Submissions!D39,Submissions!$D$6:$D$205,0),Reference!$B$6:$C$22,2,FALSE()),1)),0)</f>
        <v>0</v>
      </c>
      <c r="S39" s="43" t="n">
        <f aca="false">IFERROR(IF(Submissions!E39="",0,IFERROR(VLOOKUP(RANK(Submissions!E39,Submissions!$E$6:$E$205,0),Reference!$B$6:$C$22,2,FALSE()),1)),0)</f>
        <v>0</v>
      </c>
      <c r="T39" s="43" t="n">
        <f aca="false">IFERROR(IF(Submissions!F39="",0,IFERROR(VLOOKUP(RANK(Submissions!F39,Submissions!$F$6:$F$205,0),Reference!$B$6:$C$22,2,FALSE()),1)),0)</f>
        <v>0</v>
      </c>
      <c r="U39" s="43" t="n">
        <f aca="false">IFERROR(IF(Submissions!G39="",0,IFERROR(VLOOKUP(RANK(Submissions!G39,Submissions!$G$6:$G$205,0),Reference!$B$6:$C$22,2,FALSE()),1)),0)</f>
        <v>0</v>
      </c>
      <c r="V39" s="43" t="n">
        <f aca="false">IFERROR(IF(Submissions!H39="",0,IFERROR(VLOOKUP(RANK(Submissions!H39,Submissions!$H$6:$H$205,0),Reference!$B$6:$C$22,2,FALSE()),1)),0)</f>
        <v>0</v>
      </c>
      <c r="W39" s="43" t="n">
        <f aca="false">IFERROR(IF(Submissions!I39="",0,IFERROR(VLOOKUP(RANK(Submissions!I39,Submissions!$I$6:$I$205,1),Reference!$B$6:$C$22,2,FALSE()),1)),0)</f>
        <v>0</v>
      </c>
      <c r="X39" s="43" t="n">
        <f aca="false">IFERROR(IF(Submissions!J39="",0,IFERROR(VLOOKUP(RANK(Submissions!J39,Submissions!$J$6:$J$205,0),Reference!$B$6:$C$22,2,FALSE()),1)),0)</f>
        <v>0</v>
      </c>
      <c r="Y39" s="43" t="n">
        <f aca="false">IFERROR(IF(Submissions!K39="",0,IFERROR(VLOOKUP(RANK(Submissions!K39,Submissions!$K$6:$K$205,0),Reference!$B$6:$C$22,2,FALSE()),1)),0)</f>
        <v>0</v>
      </c>
      <c r="Z39" s="43" t="n">
        <f aca="false">IFERROR(IF(Submissions!L39="",0,IFERROR(VLOOKUP(RANK(Submissions!L39,Submissions!$L$6:$L$205,0),Reference!$B$6:$C$22,2,FALSE()),1)),0)</f>
        <v>0</v>
      </c>
      <c r="AA39" s="43" t="n">
        <f aca="false">IFERROR(IF(Submissions!M39="",0,IFERROR(VLOOKUP(RANK(Submissions!M39,Submissions!$M$6:$M$205,0),Reference!$B$6:$C$22,2,FALSE()),1)),0)</f>
        <v>0</v>
      </c>
      <c r="AB39" s="43" t="n">
        <f aca="false">IFERROR(IF(Submissions!N39="",0,IFERROR(VLOOKUP(RANK(Submissions!N39,Submissions!$N$6:$N$205,0),Reference!$B$6:$C$22,2,FALSE()),1)),0)</f>
        <v>0</v>
      </c>
      <c r="AC39" s="0" t="n">
        <f aca="false">SUM(Q39:AB39)</f>
        <v>0</v>
      </c>
      <c r="AD39" s="0" t="n">
        <f aca="false">IF(AC39=0,0,RANK(AC39,$AC$6:$AC$205,0))</f>
        <v>0</v>
      </c>
    </row>
    <row r="40" customFormat="false" ht="15" hidden="false" customHeight="false" outlineLevel="0" collapsed="false">
      <c r="P40" s="0" t="str">
        <f aca="false">Submissions!B40</f>
        <v/>
      </c>
      <c r="Q40" s="43" t="n">
        <f aca="false">IFERROR(IF(Submissions!C40="",0,IFERROR(VLOOKUP(RANK(Submissions!C40,Submissions!$C$6:$C$205,0),Reference!$B$6:$C$22,2,FALSE()),1)),0)</f>
        <v>0</v>
      </c>
      <c r="R40" s="43" t="n">
        <f aca="false">IFERROR(IF(Submissions!D40="",0,IFERROR(VLOOKUP(RANK(Submissions!D40,Submissions!$D$6:$D$205,0),Reference!$B$6:$C$22,2,FALSE()),1)),0)</f>
        <v>0</v>
      </c>
      <c r="S40" s="43" t="n">
        <f aca="false">IFERROR(IF(Submissions!E40="",0,IFERROR(VLOOKUP(RANK(Submissions!E40,Submissions!$E$6:$E$205,0),Reference!$B$6:$C$22,2,FALSE()),1)),0)</f>
        <v>0</v>
      </c>
      <c r="T40" s="43" t="n">
        <f aca="false">IFERROR(IF(Submissions!F40="",0,IFERROR(VLOOKUP(RANK(Submissions!F40,Submissions!$F$6:$F$205,0),Reference!$B$6:$C$22,2,FALSE()),1)),0)</f>
        <v>0</v>
      </c>
      <c r="U40" s="43" t="n">
        <f aca="false">IFERROR(IF(Submissions!G40="",0,IFERROR(VLOOKUP(RANK(Submissions!G40,Submissions!$G$6:$G$205,0),Reference!$B$6:$C$22,2,FALSE()),1)),0)</f>
        <v>0</v>
      </c>
      <c r="V40" s="43" t="n">
        <f aca="false">IFERROR(IF(Submissions!H40="",0,IFERROR(VLOOKUP(RANK(Submissions!H40,Submissions!$H$6:$H$205,0),Reference!$B$6:$C$22,2,FALSE()),1)),0)</f>
        <v>0</v>
      </c>
      <c r="W40" s="43" t="n">
        <f aca="false">IFERROR(IF(Submissions!I40="",0,IFERROR(VLOOKUP(RANK(Submissions!I40,Submissions!$I$6:$I$205,1),Reference!$B$6:$C$22,2,FALSE()),1)),0)</f>
        <v>0</v>
      </c>
      <c r="X40" s="43" t="n">
        <f aca="false">IFERROR(IF(Submissions!J40="",0,IFERROR(VLOOKUP(RANK(Submissions!J40,Submissions!$J$6:$J$205,0),Reference!$B$6:$C$22,2,FALSE()),1)),0)</f>
        <v>0</v>
      </c>
      <c r="Y40" s="43" t="n">
        <f aca="false">IFERROR(IF(Submissions!K40="",0,IFERROR(VLOOKUP(RANK(Submissions!K40,Submissions!$K$6:$K$205,0),Reference!$B$6:$C$22,2,FALSE()),1)),0)</f>
        <v>0</v>
      </c>
      <c r="Z40" s="43" t="n">
        <f aca="false">IFERROR(IF(Submissions!L40="",0,IFERROR(VLOOKUP(RANK(Submissions!L40,Submissions!$L$6:$L$205,0),Reference!$B$6:$C$22,2,FALSE()),1)),0)</f>
        <v>0</v>
      </c>
      <c r="AA40" s="43" t="n">
        <f aca="false">IFERROR(IF(Submissions!M40="",0,IFERROR(VLOOKUP(RANK(Submissions!M40,Submissions!$M$6:$M$205,0),Reference!$B$6:$C$22,2,FALSE()),1)),0)</f>
        <v>0</v>
      </c>
      <c r="AB40" s="43" t="n">
        <f aca="false">IFERROR(IF(Submissions!N40="",0,IFERROR(VLOOKUP(RANK(Submissions!N40,Submissions!$N$6:$N$205,0),Reference!$B$6:$C$22,2,FALSE()),1)),0)</f>
        <v>0</v>
      </c>
      <c r="AC40" s="0" t="n">
        <f aca="false">SUM(Q40:AB40)</f>
        <v>0</v>
      </c>
      <c r="AD40" s="0" t="n">
        <f aca="false">IF(AC40=0,0,RANK(AC40,$AC$6:$AC$205,0))</f>
        <v>0</v>
      </c>
    </row>
    <row r="41" customFormat="false" ht="15" hidden="false" customHeight="false" outlineLevel="0" collapsed="false">
      <c r="P41" s="0" t="str">
        <f aca="false">Submissions!B41</f>
        <v/>
      </c>
      <c r="Q41" s="43" t="n">
        <f aca="false">IFERROR(IF(Submissions!C41="",0,IFERROR(VLOOKUP(RANK(Submissions!C41,Submissions!$C$6:$C$205,0),Reference!$B$6:$C$22,2,FALSE()),1)),0)</f>
        <v>0</v>
      </c>
      <c r="R41" s="43" t="n">
        <f aca="false">IFERROR(IF(Submissions!D41="",0,IFERROR(VLOOKUP(RANK(Submissions!D41,Submissions!$D$6:$D$205,0),Reference!$B$6:$C$22,2,FALSE()),1)),0)</f>
        <v>0</v>
      </c>
      <c r="S41" s="43" t="n">
        <f aca="false">IFERROR(IF(Submissions!E41="",0,IFERROR(VLOOKUP(RANK(Submissions!E41,Submissions!$E$6:$E$205,0),Reference!$B$6:$C$22,2,FALSE()),1)),0)</f>
        <v>0</v>
      </c>
      <c r="T41" s="43" t="n">
        <f aca="false">IFERROR(IF(Submissions!F41="",0,IFERROR(VLOOKUP(RANK(Submissions!F41,Submissions!$F$6:$F$205,0),Reference!$B$6:$C$22,2,FALSE()),1)),0)</f>
        <v>0</v>
      </c>
      <c r="U41" s="43" t="n">
        <f aca="false">IFERROR(IF(Submissions!G41="",0,IFERROR(VLOOKUP(RANK(Submissions!G41,Submissions!$G$6:$G$205,0),Reference!$B$6:$C$22,2,FALSE()),1)),0)</f>
        <v>0</v>
      </c>
      <c r="V41" s="43" t="n">
        <f aca="false">IFERROR(IF(Submissions!H41="",0,IFERROR(VLOOKUP(RANK(Submissions!H41,Submissions!$H$6:$H$205,0),Reference!$B$6:$C$22,2,FALSE()),1)),0)</f>
        <v>0</v>
      </c>
      <c r="W41" s="43" t="n">
        <f aca="false">IFERROR(IF(Submissions!I41="",0,IFERROR(VLOOKUP(RANK(Submissions!I41,Submissions!$I$6:$I$205,1),Reference!$B$6:$C$22,2,FALSE()),1)),0)</f>
        <v>0</v>
      </c>
      <c r="X41" s="43" t="n">
        <f aca="false">IFERROR(IF(Submissions!J41="",0,IFERROR(VLOOKUP(RANK(Submissions!J41,Submissions!$J$6:$J$205,0),Reference!$B$6:$C$22,2,FALSE()),1)),0)</f>
        <v>0</v>
      </c>
      <c r="Y41" s="43" t="n">
        <f aca="false">IFERROR(IF(Submissions!K41="",0,IFERROR(VLOOKUP(RANK(Submissions!K41,Submissions!$K$6:$K$205,0),Reference!$B$6:$C$22,2,FALSE()),1)),0)</f>
        <v>0</v>
      </c>
      <c r="Z41" s="43" t="n">
        <f aca="false">IFERROR(IF(Submissions!L41="",0,IFERROR(VLOOKUP(RANK(Submissions!L41,Submissions!$L$6:$L$205,0),Reference!$B$6:$C$22,2,FALSE()),1)),0)</f>
        <v>0</v>
      </c>
      <c r="AA41" s="43" t="n">
        <f aca="false">IFERROR(IF(Submissions!M41="",0,IFERROR(VLOOKUP(RANK(Submissions!M41,Submissions!$M$6:$M$205,0),Reference!$B$6:$C$22,2,FALSE()),1)),0)</f>
        <v>0</v>
      </c>
      <c r="AB41" s="43" t="n">
        <f aca="false">IFERROR(IF(Submissions!N41="",0,IFERROR(VLOOKUP(RANK(Submissions!N41,Submissions!$N$6:$N$205,0),Reference!$B$6:$C$22,2,FALSE()),1)),0)</f>
        <v>0</v>
      </c>
      <c r="AC41" s="0" t="n">
        <f aca="false">SUM(Q41:AB41)</f>
        <v>0</v>
      </c>
      <c r="AD41" s="0" t="n">
        <f aca="false">IF(AC41=0,0,RANK(AC41,$AC$6:$AC$205,0))</f>
        <v>0</v>
      </c>
    </row>
    <row r="42" customFormat="false" ht="15" hidden="false" customHeight="false" outlineLevel="0" collapsed="false">
      <c r="P42" s="0" t="str">
        <f aca="false">Submissions!B42</f>
        <v/>
      </c>
      <c r="Q42" s="43" t="n">
        <f aca="false">IFERROR(IF(Submissions!C42="",0,IFERROR(VLOOKUP(RANK(Submissions!C42,Submissions!$C$6:$C$205,0),Reference!$B$6:$C$22,2,FALSE()),1)),0)</f>
        <v>0</v>
      </c>
      <c r="R42" s="43" t="n">
        <f aca="false">IFERROR(IF(Submissions!D42="",0,IFERROR(VLOOKUP(RANK(Submissions!D42,Submissions!$D$6:$D$205,0),Reference!$B$6:$C$22,2,FALSE()),1)),0)</f>
        <v>0</v>
      </c>
      <c r="S42" s="43" t="n">
        <f aca="false">IFERROR(IF(Submissions!E42="",0,IFERROR(VLOOKUP(RANK(Submissions!E42,Submissions!$E$6:$E$205,0),Reference!$B$6:$C$22,2,FALSE()),1)),0)</f>
        <v>0</v>
      </c>
      <c r="T42" s="43" t="n">
        <f aca="false">IFERROR(IF(Submissions!F42="",0,IFERROR(VLOOKUP(RANK(Submissions!F42,Submissions!$F$6:$F$205,0),Reference!$B$6:$C$22,2,FALSE()),1)),0)</f>
        <v>0</v>
      </c>
      <c r="U42" s="43" t="n">
        <f aca="false">IFERROR(IF(Submissions!G42="",0,IFERROR(VLOOKUP(RANK(Submissions!G42,Submissions!$G$6:$G$205,0),Reference!$B$6:$C$22,2,FALSE()),1)),0)</f>
        <v>0</v>
      </c>
      <c r="V42" s="43" t="n">
        <f aca="false">IFERROR(IF(Submissions!H42="",0,IFERROR(VLOOKUP(RANK(Submissions!H42,Submissions!$H$6:$H$205,0),Reference!$B$6:$C$22,2,FALSE()),1)),0)</f>
        <v>0</v>
      </c>
      <c r="W42" s="43" t="n">
        <f aca="false">IFERROR(IF(Submissions!I42="",0,IFERROR(VLOOKUP(RANK(Submissions!I42,Submissions!$I$6:$I$205,1),Reference!$B$6:$C$22,2,FALSE()),1)),0)</f>
        <v>0</v>
      </c>
      <c r="X42" s="43" t="n">
        <f aca="false">IFERROR(IF(Submissions!J42="",0,IFERROR(VLOOKUP(RANK(Submissions!J42,Submissions!$J$6:$J$205,0),Reference!$B$6:$C$22,2,FALSE()),1)),0)</f>
        <v>0</v>
      </c>
      <c r="Y42" s="43" t="n">
        <f aca="false">IFERROR(IF(Submissions!K42="",0,IFERROR(VLOOKUP(RANK(Submissions!K42,Submissions!$K$6:$K$205,0),Reference!$B$6:$C$22,2,FALSE()),1)),0)</f>
        <v>0</v>
      </c>
      <c r="Z42" s="43" t="n">
        <f aca="false">IFERROR(IF(Submissions!L42="",0,IFERROR(VLOOKUP(RANK(Submissions!L42,Submissions!$L$6:$L$205,0),Reference!$B$6:$C$22,2,FALSE()),1)),0)</f>
        <v>0</v>
      </c>
      <c r="AA42" s="43" t="n">
        <f aca="false">IFERROR(IF(Submissions!M42="",0,IFERROR(VLOOKUP(RANK(Submissions!M42,Submissions!$M$6:$M$205,0),Reference!$B$6:$C$22,2,FALSE()),1)),0)</f>
        <v>0</v>
      </c>
      <c r="AB42" s="43" t="n">
        <f aca="false">IFERROR(IF(Submissions!N42="",0,IFERROR(VLOOKUP(RANK(Submissions!N42,Submissions!$N$6:$N$205,0),Reference!$B$6:$C$22,2,FALSE()),1)),0)</f>
        <v>0</v>
      </c>
      <c r="AC42" s="0" t="n">
        <f aca="false">SUM(Q42:AB42)</f>
        <v>0</v>
      </c>
      <c r="AD42" s="0" t="n">
        <f aca="false">IF(AC42=0,0,RANK(AC42,$AC$6:$AC$205,0))</f>
        <v>0</v>
      </c>
    </row>
    <row r="43" customFormat="false" ht="15" hidden="false" customHeight="false" outlineLevel="0" collapsed="false">
      <c r="P43" s="0" t="str">
        <f aca="false">Submissions!B43</f>
        <v/>
      </c>
      <c r="Q43" s="43" t="n">
        <f aca="false">IFERROR(IF(Submissions!C43="",0,IFERROR(VLOOKUP(RANK(Submissions!C43,Submissions!$C$6:$C$205,0),Reference!$B$6:$C$22,2,FALSE()),1)),0)</f>
        <v>0</v>
      </c>
      <c r="R43" s="43" t="n">
        <f aca="false">IFERROR(IF(Submissions!D43="",0,IFERROR(VLOOKUP(RANK(Submissions!D43,Submissions!$D$6:$D$205,0),Reference!$B$6:$C$22,2,FALSE()),1)),0)</f>
        <v>0</v>
      </c>
      <c r="S43" s="43" t="n">
        <f aca="false">IFERROR(IF(Submissions!E43="",0,IFERROR(VLOOKUP(RANK(Submissions!E43,Submissions!$E$6:$E$205,0),Reference!$B$6:$C$22,2,FALSE()),1)),0)</f>
        <v>0</v>
      </c>
      <c r="T43" s="43" t="n">
        <f aca="false">IFERROR(IF(Submissions!F43="",0,IFERROR(VLOOKUP(RANK(Submissions!F43,Submissions!$F$6:$F$205,0),Reference!$B$6:$C$22,2,FALSE()),1)),0)</f>
        <v>0</v>
      </c>
      <c r="U43" s="43" t="n">
        <f aca="false">IFERROR(IF(Submissions!G43="",0,IFERROR(VLOOKUP(RANK(Submissions!G43,Submissions!$G$6:$G$205,0),Reference!$B$6:$C$22,2,FALSE()),1)),0)</f>
        <v>0</v>
      </c>
      <c r="V43" s="43" t="n">
        <f aca="false">IFERROR(IF(Submissions!H43="",0,IFERROR(VLOOKUP(RANK(Submissions!H43,Submissions!$H$6:$H$205,0),Reference!$B$6:$C$22,2,FALSE()),1)),0)</f>
        <v>0</v>
      </c>
      <c r="W43" s="43" t="n">
        <f aca="false">IFERROR(IF(Submissions!I43="",0,IFERROR(VLOOKUP(RANK(Submissions!I43,Submissions!$I$6:$I$205,1),Reference!$B$6:$C$22,2,FALSE()),1)),0)</f>
        <v>0</v>
      </c>
      <c r="X43" s="43" t="n">
        <f aca="false">IFERROR(IF(Submissions!J43="",0,IFERROR(VLOOKUP(RANK(Submissions!J43,Submissions!$J$6:$J$205,0),Reference!$B$6:$C$22,2,FALSE()),1)),0)</f>
        <v>0</v>
      </c>
      <c r="Y43" s="43" t="n">
        <f aca="false">IFERROR(IF(Submissions!K43="",0,IFERROR(VLOOKUP(RANK(Submissions!K43,Submissions!$K$6:$K$205,0),Reference!$B$6:$C$22,2,FALSE()),1)),0)</f>
        <v>0</v>
      </c>
      <c r="Z43" s="43" t="n">
        <f aca="false">IFERROR(IF(Submissions!L43="",0,IFERROR(VLOOKUP(RANK(Submissions!L43,Submissions!$L$6:$L$205,0),Reference!$B$6:$C$22,2,FALSE()),1)),0)</f>
        <v>0</v>
      </c>
      <c r="AA43" s="43" t="n">
        <f aca="false">IFERROR(IF(Submissions!M43="",0,IFERROR(VLOOKUP(RANK(Submissions!M43,Submissions!$M$6:$M$205,0),Reference!$B$6:$C$22,2,FALSE()),1)),0)</f>
        <v>0</v>
      </c>
      <c r="AB43" s="43" t="n">
        <f aca="false">IFERROR(IF(Submissions!N43="",0,IFERROR(VLOOKUP(RANK(Submissions!N43,Submissions!$N$6:$N$205,0),Reference!$B$6:$C$22,2,FALSE()),1)),0)</f>
        <v>0</v>
      </c>
      <c r="AC43" s="0" t="n">
        <f aca="false">SUM(Q43:AB43)</f>
        <v>0</v>
      </c>
      <c r="AD43" s="0" t="n">
        <f aca="false">IF(AC43=0,0,RANK(AC43,$AC$6:$AC$205,0))</f>
        <v>0</v>
      </c>
    </row>
    <row r="44" customFormat="false" ht="15" hidden="false" customHeight="false" outlineLevel="0" collapsed="false">
      <c r="P44" s="0" t="str">
        <f aca="false">Submissions!B44</f>
        <v/>
      </c>
      <c r="Q44" s="43" t="n">
        <f aca="false">IFERROR(IF(Submissions!C44="",0,IFERROR(VLOOKUP(RANK(Submissions!C44,Submissions!$C$6:$C$205,0),Reference!$B$6:$C$22,2,FALSE()),1)),0)</f>
        <v>0</v>
      </c>
      <c r="R44" s="43" t="n">
        <f aca="false">IFERROR(IF(Submissions!D44="",0,IFERROR(VLOOKUP(RANK(Submissions!D44,Submissions!$D$6:$D$205,0),Reference!$B$6:$C$22,2,FALSE()),1)),0)</f>
        <v>0</v>
      </c>
      <c r="S44" s="43" t="n">
        <f aca="false">IFERROR(IF(Submissions!E44="",0,IFERROR(VLOOKUP(RANK(Submissions!E44,Submissions!$E$6:$E$205,0),Reference!$B$6:$C$22,2,FALSE()),1)),0)</f>
        <v>0</v>
      </c>
      <c r="T44" s="43" t="n">
        <f aca="false">IFERROR(IF(Submissions!F44="",0,IFERROR(VLOOKUP(RANK(Submissions!F44,Submissions!$F$6:$F$205,0),Reference!$B$6:$C$22,2,FALSE()),1)),0)</f>
        <v>0</v>
      </c>
      <c r="U44" s="43" t="n">
        <f aca="false">IFERROR(IF(Submissions!G44="",0,IFERROR(VLOOKUP(RANK(Submissions!G44,Submissions!$G$6:$G$205,0),Reference!$B$6:$C$22,2,FALSE()),1)),0)</f>
        <v>0</v>
      </c>
      <c r="V44" s="43" t="n">
        <f aca="false">IFERROR(IF(Submissions!H44="",0,IFERROR(VLOOKUP(RANK(Submissions!H44,Submissions!$H$6:$H$205,0),Reference!$B$6:$C$22,2,FALSE()),1)),0)</f>
        <v>0</v>
      </c>
      <c r="W44" s="43" t="n">
        <f aca="false">IFERROR(IF(Submissions!I44="",0,IFERROR(VLOOKUP(RANK(Submissions!I44,Submissions!$I$6:$I$205,1),Reference!$B$6:$C$22,2,FALSE()),1)),0)</f>
        <v>0</v>
      </c>
      <c r="X44" s="43" t="n">
        <f aca="false">IFERROR(IF(Submissions!J44="",0,IFERROR(VLOOKUP(RANK(Submissions!J44,Submissions!$J$6:$J$205,0),Reference!$B$6:$C$22,2,FALSE()),1)),0)</f>
        <v>0</v>
      </c>
      <c r="Y44" s="43" t="n">
        <f aca="false">IFERROR(IF(Submissions!K44="",0,IFERROR(VLOOKUP(RANK(Submissions!K44,Submissions!$K$6:$K$205,0),Reference!$B$6:$C$22,2,FALSE()),1)),0)</f>
        <v>0</v>
      </c>
      <c r="Z44" s="43" t="n">
        <f aca="false">IFERROR(IF(Submissions!L44="",0,IFERROR(VLOOKUP(RANK(Submissions!L44,Submissions!$L$6:$L$205,0),Reference!$B$6:$C$22,2,FALSE()),1)),0)</f>
        <v>0</v>
      </c>
      <c r="AA44" s="43" t="n">
        <f aca="false">IFERROR(IF(Submissions!M44="",0,IFERROR(VLOOKUP(RANK(Submissions!M44,Submissions!$M$6:$M$205,0),Reference!$B$6:$C$22,2,FALSE()),1)),0)</f>
        <v>0</v>
      </c>
      <c r="AB44" s="43" t="n">
        <f aca="false">IFERROR(IF(Submissions!N44="",0,IFERROR(VLOOKUP(RANK(Submissions!N44,Submissions!$N$6:$N$205,0),Reference!$B$6:$C$22,2,FALSE()),1)),0)</f>
        <v>0</v>
      </c>
      <c r="AC44" s="0" t="n">
        <f aca="false">SUM(Q44:AB44)</f>
        <v>0</v>
      </c>
      <c r="AD44" s="0" t="n">
        <f aca="false">IF(AC44=0,0,RANK(AC44,$AC$6:$AC$205,0))</f>
        <v>0</v>
      </c>
    </row>
    <row r="45" customFormat="false" ht="15" hidden="false" customHeight="false" outlineLevel="0" collapsed="false">
      <c r="P45" s="0" t="str">
        <f aca="false">Submissions!B45</f>
        <v/>
      </c>
      <c r="Q45" s="43" t="n">
        <f aca="false">IFERROR(IF(Submissions!C45="",0,IFERROR(VLOOKUP(RANK(Submissions!C45,Submissions!$C$6:$C$205,0),Reference!$B$6:$C$22,2,FALSE()),1)),0)</f>
        <v>0</v>
      </c>
      <c r="R45" s="43" t="n">
        <f aca="false">IFERROR(IF(Submissions!D45="",0,IFERROR(VLOOKUP(RANK(Submissions!D45,Submissions!$D$6:$D$205,0),Reference!$B$6:$C$22,2,FALSE()),1)),0)</f>
        <v>0</v>
      </c>
      <c r="S45" s="43" t="n">
        <f aca="false">IFERROR(IF(Submissions!E45="",0,IFERROR(VLOOKUP(RANK(Submissions!E45,Submissions!$E$6:$E$205,0),Reference!$B$6:$C$22,2,FALSE()),1)),0)</f>
        <v>0</v>
      </c>
      <c r="T45" s="43" t="n">
        <f aca="false">IFERROR(IF(Submissions!F45="",0,IFERROR(VLOOKUP(RANK(Submissions!F45,Submissions!$F$6:$F$205,0),Reference!$B$6:$C$22,2,FALSE()),1)),0)</f>
        <v>0</v>
      </c>
      <c r="U45" s="43" t="n">
        <f aca="false">IFERROR(IF(Submissions!G45="",0,IFERROR(VLOOKUP(RANK(Submissions!G45,Submissions!$G$6:$G$205,0),Reference!$B$6:$C$22,2,FALSE()),1)),0)</f>
        <v>0</v>
      </c>
      <c r="V45" s="43" t="n">
        <f aca="false">IFERROR(IF(Submissions!H45="",0,IFERROR(VLOOKUP(RANK(Submissions!H45,Submissions!$H$6:$H$205,0),Reference!$B$6:$C$22,2,FALSE()),1)),0)</f>
        <v>0</v>
      </c>
      <c r="W45" s="43" t="n">
        <f aca="false">IFERROR(IF(Submissions!I45="",0,IFERROR(VLOOKUP(RANK(Submissions!I45,Submissions!$I$6:$I$205,1),Reference!$B$6:$C$22,2,FALSE()),1)),0)</f>
        <v>0</v>
      </c>
      <c r="X45" s="43" t="n">
        <f aca="false">IFERROR(IF(Submissions!J45="",0,IFERROR(VLOOKUP(RANK(Submissions!J45,Submissions!$J$6:$J$205,0),Reference!$B$6:$C$22,2,FALSE()),1)),0)</f>
        <v>0</v>
      </c>
      <c r="Y45" s="43" t="n">
        <f aca="false">IFERROR(IF(Submissions!K45="",0,IFERROR(VLOOKUP(RANK(Submissions!K45,Submissions!$K$6:$K$205,0),Reference!$B$6:$C$22,2,FALSE()),1)),0)</f>
        <v>0</v>
      </c>
      <c r="Z45" s="43" t="n">
        <f aca="false">IFERROR(IF(Submissions!L45="",0,IFERROR(VLOOKUP(RANK(Submissions!L45,Submissions!$L$6:$L$205,0),Reference!$B$6:$C$22,2,FALSE()),1)),0)</f>
        <v>0</v>
      </c>
      <c r="AA45" s="43" t="n">
        <f aca="false">IFERROR(IF(Submissions!M45="",0,IFERROR(VLOOKUP(RANK(Submissions!M45,Submissions!$M$6:$M$205,0),Reference!$B$6:$C$22,2,FALSE()),1)),0)</f>
        <v>0</v>
      </c>
      <c r="AB45" s="43" t="n">
        <f aca="false">IFERROR(IF(Submissions!N45="",0,IFERROR(VLOOKUP(RANK(Submissions!N45,Submissions!$N$6:$N$205,0),Reference!$B$6:$C$22,2,FALSE()),1)),0)</f>
        <v>0</v>
      </c>
      <c r="AC45" s="0" t="n">
        <f aca="false">SUM(Q45:AB45)</f>
        <v>0</v>
      </c>
      <c r="AD45" s="0" t="n">
        <f aca="false">IF(AC45=0,0,RANK(AC45,$AC$6:$AC$205,0))</f>
        <v>0</v>
      </c>
    </row>
    <row r="46" customFormat="false" ht="15" hidden="false" customHeight="false" outlineLevel="0" collapsed="false">
      <c r="P46" s="0" t="str">
        <f aca="false">Submissions!B46</f>
        <v/>
      </c>
      <c r="Q46" s="43" t="n">
        <f aca="false">IFERROR(IF(Submissions!C46="",0,IFERROR(VLOOKUP(RANK(Submissions!C46,Submissions!$C$6:$C$205,0),Reference!$B$6:$C$22,2,FALSE()),1)),0)</f>
        <v>0</v>
      </c>
      <c r="R46" s="43" t="n">
        <f aca="false">IFERROR(IF(Submissions!D46="",0,IFERROR(VLOOKUP(RANK(Submissions!D46,Submissions!$D$6:$D$205,0),Reference!$B$6:$C$22,2,FALSE()),1)),0)</f>
        <v>0</v>
      </c>
      <c r="S46" s="43" t="n">
        <f aca="false">IFERROR(IF(Submissions!E46="",0,IFERROR(VLOOKUP(RANK(Submissions!E46,Submissions!$E$6:$E$205,0),Reference!$B$6:$C$22,2,FALSE()),1)),0)</f>
        <v>0</v>
      </c>
      <c r="T46" s="43" t="n">
        <f aca="false">IFERROR(IF(Submissions!F46="",0,IFERROR(VLOOKUP(RANK(Submissions!F46,Submissions!$F$6:$F$205,0),Reference!$B$6:$C$22,2,FALSE()),1)),0)</f>
        <v>0</v>
      </c>
      <c r="U46" s="43" t="n">
        <f aca="false">IFERROR(IF(Submissions!G46="",0,IFERROR(VLOOKUP(RANK(Submissions!G46,Submissions!$G$6:$G$205,0),Reference!$B$6:$C$22,2,FALSE()),1)),0)</f>
        <v>0</v>
      </c>
      <c r="V46" s="43" t="n">
        <f aca="false">IFERROR(IF(Submissions!H46="",0,IFERROR(VLOOKUP(RANK(Submissions!H46,Submissions!$H$6:$H$205,0),Reference!$B$6:$C$22,2,FALSE()),1)),0)</f>
        <v>0</v>
      </c>
      <c r="W46" s="43" t="n">
        <f aca="false">IFERROR(IF(Submissions!I46="",0,IFERROR(VLOOKUP(RANK(Submissions!I46,Submissions!$I$6:$I$205,1),Reference!$B$6:$C$22,2,FALSE()),1)),0)</f>
        <v>0</v>
      </c>
      <c r="X46" s="43" t="n">
        <f aca="false">IFERROR(IF(Submissions!J46="",0,IFERROR(VLOOKUP(RANK(Submissions!J46,Submissions!$J$6:$J$205,0),Reference!$B$6:$C$22,2,FALSE()),1)),0)</f>
        <v>0</v>
      </c>
      <c r="Y46" s="43" t="n">
        <f aca="false">IFERROR(IF(Submissions!K46="",0,IFERROR(VLOOKUP(RANK(Submissions!K46,Submissions!$K$6:$K$205,0),Reference!$B$6:$C$22,2,FALSE()),1)),0)</f>
        <v>0</v>
      </c>
      <c r="Z46" s="43" t="n">
        <f aca="false">IFERROR(IF(Submissions!L46="",0,IFERROR(VLOOKUP(RANK(Submissions!L46,Submissions!$L$6:$L$205,0),Reference!$B$6:$C$22,2,FALSE()),1)),0)</f>
        <v>0</v>
      </c>
      <c r="AA46" s="43" t="n">
        <f aca="false">IFERROR(IF(Submissions!M46="",0,IFERROR(VLOOKUP(RANK(Submissions!M46,Submissions!$M$6:$M$205,0),Reference!$B$6:$C$22,2,FALSE()),1)),0)</f>
        <v>0</v>
      </c>
      <c r="AB46" s="43" t="n">
        <f aca="false">IFERROR(IF(Submissions!N46="",0,IFERROR(VLOOKUP(RANK(Submissions!N46,Submissions!$N$6:$N$205,0),Reference!$B$6:$C$22,2,FALSE()),1)),0)</f>
        <v>0</v>
      </c>
      <c r="AC46" s="0" t="n">
        <f aca="false">SUM(Q46:AB46)</f>
        <v>0</v>
      </c>
      <c r="AD46" s="0" t="n">
        <f aca="false">IF(AC46=0,0,RANK(AC46,$AC$6:$AC$205,0))</f>
        <v>0</v>
      </c>
    </row>
    <row r="47" customFormat="false" ht="15" hidden="false" customHeight="false" outlineLevel="0" collapsed="false">
      <c r="P47" s="0" t="str">
        <f aca="false">Submissions!B47</f>
        <v/>
      </c>
      <c r="Q47" s="43" t="n">
        <f aca="false">IFERROR(IF(Submissions!C47="",0,IFERROR(VLOOKUP(RANK(Submissions!C47,Submissions!$C$6:$C$205,0),Reference!$B$6:$C$22,2,FALSE()),1)),0)</f>
        <v>0</v>
      </c>
      <c r="R47" s="43" t="n">
        <f aca="false">IFERROR(IF(Submissions!D47="",0,IFERROR(VLOOKUP(RANK(Submissions!D47,Submissions!$D$6:$D$205,0),Reference!$B$6:$C$22,2,FALSE()),1)),0)</f>
        <v>0</v>
      </c>
      <c r="S47" s="43" t="n">
        <f aca="false">IFERROR(IF(Submissions!E47="",0,IFERROR(VLOOKUP(RANK(Submissions!E47,Submissions!$E$6:$E$205,0),Reference!$B$6:$C$22,2,FALSE()),1)),0)</f>
        <v>0</v>
      </c>
      <c r="T47" s="43" t="n">
        <f aca="false">IFERROR(IF(Submissions!F47="",0,IFERROR(VLOOKUP(RANK(Submissions!F47,Submissions!$F$6:$F$205,0),Reference!$B$6:$C$22,2,FALSE()),1)),0)</f>
        <v>0</v>
      </c>
      <c r="U47" s="43" t="n">
        <f aca="false">IFERROR(IF(Submissions!G47="",0,IFERROR(VLOOKUP(RANK(Submissions!G47,Submissions!$G$6:$G$205,0),Reference!$B$6:$C$22,2,FALSE()),1)),0)</f>
        <v>0</v>
      </c>
      <c r="V47" s="43" t="n">
        <f aca="false">IFERROR(IF(Submissions!H47="",0,IFERROR(VLOOKUP(RANK(Submissions!H47,Submissions!$H$6:$H$205,0),Reference!$B$6:$C$22,2,FALSE()),1)),0)</f>
        <v>0</v>
      </c>
      <c r="W47" s="43" t="n">
        <f aca="false">IFERROR(IF(Submissions!I47="",0,IFERROR(VLOOKUP(RANK(Submissions!I47,Submissions!$I$6:$I$205,1),Reference!$B$6:$C$22,2,FALSE()),1)),0)</f>
        <v>0</v>
      </c>
      <c r="X47" s="43" t="n">
        <f aca="false">IFERROR(IF(Submissions!J47="",0,IFERROR(VLOOKUP(RANK(Submissions!J47,Submissions!$J$6:$J$205,0),Reference!$B$6:$C$22,2,FALSE()),1)),0)</f>
        <v>0</v>
      </c>
      <c r="Y47" s="43" t="n">
        <f aca="false">IFERROR(IF(Submissions!K47="",0,IFERROR(VLOOKUP(RANK(Submissions!K47,Submissions!$K$6:$K$205,0),Reference!$B$6:$C$22,2,FALSE()),1)),0)</f>
        <v>0</v>
      </c>
      <c r="Z47" s="43" t="n">
        <f aca="false">IFERROR(IF(Submissions!L47="",0,IFERROR(VLOOKUP(RANK(Submissions!L47,Submissions!$L$6:$L$205,0),Reference!$B$6:$C$22,2,FALSE()),1)),0)</f>
        <v>0</v>
      </c>
      <c r="AA47" s="43" t="n">
        <f aca="false">IFERROR(IF(Submissions!M47="",0,IFERROR(VLOOKUP(RANK(Submissions!M47,Submissions!$M$6:$M$205,0),Reference!$B$6:$C$22,2,FALSE()),1)),0)</f>
        <v>0</v>
      </c>
      <c r="AB47" s="43" t="n">
        <f aca="false">IFERROR(IF(Submissions!N47="",0,IFERROR(VLOOKUP(RANK(Submissions!N47,Submissions!$N$6:$N$205,0),Reference!$B$6:$C$22,2,FALSE()),1)),0)</f>
        <v>0</v>
      </c>
      <c r="AC47" s="0" t="n">
        <f aca="false">SUM(Q47:AB47)</f>
        <v>0</v>
      </c>
      <c r="AD47" s="0" t="n">
        <f aca="false">IF(AC47=0,0,RANK(AC47,$AC$6:$AC$205,0))</f>
        <v>0</v>
      </c>
    </row>
    <row r="48" customFormat="false" ht="15" hidden="false" customHeight="false" outlineLevel="0" collapsed="false">
      <c r="P48" s="0" t="str">
        <f aca="false">Submissions!B48</f>
        <v/>
      </c>
      <c r="Q48" s="43" t="n">
        <f aca="false">IFERROR(IF(Submissions!C48="",0,IFERROR(VLOOKUP(RANK(Submissions!C48,Submissions!$C$6:$C$205,0),Reference!$B$6:$C$22,2,FALSE()),1)),0)</f>
        <v>0</v>
      </c>
      <c r="R48" s="43" t="n">
        <f aca="false">IFERROR(IF(Submissions!D48="",0,IFERROR(VLOOKUP(RANK(Submissions!D48,Submissions!$D$6:$D$205,0),Reference!$B$6:$C$22,2,FALSE()),1)),0)</f>
        <v>0</v>
      </c>
      <c r="S48" s="43" t="n">
        <f aca="false">IFERROR(IF(Submissions!E48="",0,IFERROR(VLOOKUP(RANK(Submissions!E48,Submissions!$E$6:$E$205,0),Reference!$B$6:$C$22,2,FALSE()),1)),0)</f>
        <v>0</v>
      </c>
      <c r="T48" s="43" t="n">
        <f aca="false">IFERROR(IF(Submissions!F48="",0,IFERROR(VLOOKUP(RANK(Submissions!F48,Submissions!$F$6:$F$205,0),Reference!$B$6:$C$22,2,FALSE()),1)),0)</f>
        <v>0</v>
      </c>
      <c r="U48" s="43" t="n">
        <f aca="false">IFERROR(IF(Submissions!G48="",0,IFERROR(VLOOKUP(RANK(Submissions!G48,Submissions!$G$6:$G$205,0),Reference!$B$6:$C$22,2,FALSE()),1)),0)</f>
        <v>0</v>
      </c>
      <c r="V48" s="43" t="n">
        <f aca="false">IFERROR(IF(Submissions!H48="",0,IFERROR(VLOOKUP(RANK(Submissions!H48,Submissions!$H$6:$H$205,0),Reference!$B$6:$C$22,2,FALSE()),1)),0)</f>
        <v>0</v>
      </c>
      <c r="W48" s="43" t="n">
        <f aca="false">IFERROR(IF(Submissions!I48="",0,IFERROR(VLOOKUP(RANK(Submissions!I48,Submissions!$I$6:$I$205,1),Reference!$B$6:$C$22,2,FALSE()),1)),0)</f>
        <v>0</v>
      </c>
      <c r="X48" s="43" t="n">
        <f aca="false">IFERROR(IF(Submissions!J48="",0,IFERROR(VLOOKUP(RANK(Submissions!J48,Submissions!$J$6:$J$205,0),Reference!$B$6:$C$22,2,FALSE()),1)),0)</f>
        <v>0</v>
      </c>
      <c r="Y48" s="43" t="n">
        <f aca="false">IFERROR(IF(Submissions!K48="",0,IFERROR(VLOOKUP(RANK(Submissions!K48,Submissions!$K$6:$K$205,0),Reference!$B$6:$C$22,2,FALSE()),1)),0)</f>
        <v>0</v>
      </c>
      <c r="Z48" s="43" t="n">
        <f aca="false">IFERROR(IF(Submissions!L48="",0,IFERROR(VLOOKUP(RANK(Submissions!L48,Submissions!$L$6:$L$205,0),Reference!$B$6:$C$22,2,FALSE()),1)),0)</f>
        <v>0</v>
      </c>
      <c r="AA48" s="43" t="n">
        <f aca="false">IFERROR(IF(Submissions!M48="",0,IFERROR(VLOOKUP(RANK(Submissions!M48,Submissions!$M$6:$M$205,0),Reference!$B$6:$C$22,2,FALSE()),1)),0)</f>
        <v>0</v>
      </c>
      <c r="AB48" s="43" t="n">
        <f aca="false">IFERROR(IF(Submissions!N48="",0,IFERROR(VLOOKUP(RANK(Submissions!N48,Submissions!$N$6:$N$205,0),Reference!$B$6:$C$22,2,FALSE()),1)),0)</f>
        <v>0</v>
      </c>
      <c r="AC48" s="0" t="n">
        <f aca="false">SUM(Q48:AB48)</f>
        <v>0</v>
      </c>
      <c r="AD48" s="0" t="n">
        <f aca="false">IF(AC48=0,0,RANK(AC48,$AC$6:$AC$205,0))</f>
        <v>0</v>
      </c>
    </row>
    <row r="49" customFormat="false" ht="15" hidden="false" customHeight="false" outlineLevel="0" collapsed="false">
      <c r="P49" s="0" t="str">
        <f aca="false">Submissions!B49</f>
        <v/>
      </c>
      <c r="Q49" s="43" t="n">
        <f aca="false">IFERROR(IF(Submissions!C49="",0,IFERROR(VLOOKUP(RANK(Submissions!C49,Submissions!$C$6:$C$205,0),Reference!$B$6:$C$22,2,FALSE()),1)),0)</f>
        <v>0</v>
      </c>
      <c r="R49" s="43" t="n">
        <f aca="false">IFERROR(IF(Submissions!D49="",0,IFERROR(VLOOKUP(RANK(Submissions!D49,Submissions!$D$6:$D$205,0),Reference!$B$6:$C$22,2,FALSE()),1)),0)</f>
        <v>0</v>
      </c>
      <c r="S49" s="43" t="n">
        <f aca="false">IFERROR(IF(Submissions!E49="",0,IFERROR(VLOOKUP(RANK(Submissions!E49,Submissions!$E$6:$E$205,0),Reference!$B$6:$C$22,2,FALSE()),1)),0)</f>
        <v>0</v>
      </c>
      <c r="T49" s="43" t="n">
        <f aca="false">IFERROR(IF(Submissions!F49="",0,IFERROR(VLOOKUP(RANK(Submissions!F49,Submissions!$F$6:$F$205,0),Reference!$B$6:$C$22,2,FALSE()),1)),0)</f>
        <v>0</v>
      </c>
      <c r="U49" s="43" t="n">
        <f aca="false">IFERROR(IF(Submissions!G49="",0,IFERROR(VLOOKUP(RANK(Submissions!G49,Submissions!$G$6:$G$205,0),Reference!$B$6:$C$22,2,FALSE()),1)),0)</f>
        <v>0</v>
      </c>
      <c r="V49" s="43" t="n">
        <f aca="false">IFERROR(IF(Submissions!H49="",0,IFERROR(VLOOKUP(RANK(Submissions!H49,Submissions!$H$6:$H$205,0),Reference!$B$6:$C$22,2,FALSE()),1)),0)</f>
        <v>0</v>
      </c>
      <c r="W49" s="43" t="n">
        <f aca="false">IFERROR(IF(Submissions!I49="",0,IFERROR(VLOOKUP(RANK(Submissions!I49,Submissions!$I$6:$I$205,1),Reference!$B$6:$C$22,2,FALSE()),1)),0)</f>
        <v>0</v>
      </c>
      <c r="X49" s="43" t="n">
        <f aca="false">IFERROR(IF(Submissions!J49="",0,IFERROR(VLOOKUP(RANK(Submissions!J49,Submissions!$J$6:$J$205,0),Reference!$B$6:$C$22,2,FALSE()),1)),0)</f>
        <v>0</v>
      </c>
      <c r="Y49" s="43" t="n">
        <f aca="false">IFERROR(IF(Submissions!K49="",0,IFERROR(VLOOKUP(RANK(Submissions!K49,Submissions!$K$6:$K$205,0),Reference!$B$6:$C$22,2,FALSE()),1)),0)</f>
        <v>0</v>
      </c>
      <c r="Z49" s="43" t="n">
        <f aca="false">IFERROR(IF(Submissions!L49="",0,IFERROR(VLOOKUP(RANK(Submissions!L49,Submissions!$L$6:$L$205,0),Reference!$B$6:$C$22,2,FALSE()),1)),0)</f>
        <v>0</v>
      </c>
      <c r="AA49" s="43" t="n">
        <f aca="false">IFERROR(IF(Submissions!M49="",0,IFERROR(VLOOKUP(RANK(Submissions!M49,Submissions!$M$6:$M$205,0),Reference!$B$6:$C$22,2,FALSE()),1)),0)</f>
        <v>0</v>
      </c>
      <c r="AB49" s="43" t="n">
        <f aca="false">IFERROR(IF(Submissions!N49="",0,IFERROR(VLOOKUP(RANK(Submissions!N49,Submissions!$N$6:$N$205,0),Reference!$B$6:$C$22,2,FALSE()),1)),0)</f>
        <v>0</v>
      </c>
      <c r="AC49" s="0" t="n">
        <f aca="false">SUM(Q49:AB49)</f>
        <v>0</v>
      </c>
      <c r="AD49" s="0" t="n">
        <f aca="false">IF(AC49=0,0,RANK(AC49,$AC$6:$AC$205,0))</f>
        <v>0</v>
      </c>
    </row>
    <row r="50" customFormat="false" ht="15" hidden="false" customHeight="false" outlineLevel="0" collapsed="false">
      <c r="P50" s="0" t="str">
        <f aca="false">Submissions!B50</f>
        <v/>
      </c>
      <c r="Q50" s="43" t="n">
        <f aca="false">IFERROR(IF(Submissions!C50="",0,IFERROR(VLOOKUP(RANK(Submissions!C50,Submissions!$C$6:$C$205,0),Reference!$B$6:$C$22,2,FALSE()),1)),0)</f>
        <v>0</v>
      </c>
      <c r="R50" s="43" t="n">
        <f aca="false">IFERROR(IF(Submissions!D50="",0,IFERROR(VLOOKUP(RANK(Submissions!D50,Submissions!$D$6:$D$205,0),Reference!$B$6:$C$22,2,FALSE()),1)),0)</f>
        <v>0</v>
      </c>
      <c r="S50" s="43" t="n">
        <f aca="false">IFERROR(IF(Submissions!E50="",0,IFERROR(VLOOKUP(RANK(Submissions!E50,Submissions!$E$6:$E$205,0),Reference!$B$6:$C$22,2,FALSE()),1)),0)</f>
        <v>0</v>
      </c>
      <c r="T50" s="43" t="n">
        <f aca="false">IFERROR(IF(Submissions!F50="",0,IFERROR(VLOOKUP(RANK(Submissions!F50,Submissions!$F$6:$F$205,0),Reference!$B$6:$C$22,2,FALSE()),1)),0)</f>
        <v>0</v>
      </c>
      <c r="U50" s="43" t="n">
        <f aca="false">IFERROR(IF(Submissions!G50="",0,IFERROR(VLOOKUP(RANK(Submissions!G50,Submissions!$G$6:$G$205,0),Reference!$B$6:$C$22,2,FALSE()),1)),0)</f>
        <v>0</v>
      </c>
      <c r="V50" s="43" t="n">
        <f aca="false">IFERROR(IF(Submissions!H50="",0,IFERROR(VLOOKUP(RANK(Submissions!H50,Submissions!$H$6:$H$205,0),Reference!$B$6:$C$22,2,FALSE()),1)),0)</f>
        <v>0</v>
      </c>
      <c r="W50" s="43" t="n">
        <f aca="false">IFERROR(IF(Submissions!I50="",0,IFERROR(VLOOKUP(RANK(Submissions!I50,Submissions!$I$6:$I$205,1),Reference!$B$6:$C$22,2,FALSE()),1)),0)</f>
        <v>0</v>
      </c>
      <c r="X50" s="43" t="n">
        <f aca="false">IFERROR(IF(Submissions!J50="",0,IFERROR(VLOOKUP(RANK(Submissions!J50,Submissions!$J$6:$J$205,0),Reference!$B$6:$C$22,2,FALSE()),1)),0)</f>
        <v>0</v>
      </c>
      <c r="Y50" s="43" t="n">
        <f aca="false">IFERROR(IF(Submissions!K50="",0,IFERROR(VLOOKUP(RANK(Submissions!K50,Submissions!$K$6:$K$205,0),Reference!$B$6:$C$22,2,FALSE()),1)),0)</f>
        <v>0</v>
      </c>
      <c r="Z50" s="43" t="n">
        <f aca="false">IFERROR(IF(Submissions!L50="",0,IFERROR(VLOOKUP(RANK(Submissions!L50,Submissions!$L$6:$L$205,0),Reference!$B$6:$C$22,2,FALSE()),1)),0)</f>
        <v>0</v>
      </c>
      <c r="AA50" s="43" t="n">
        <f aca="false">IFERROR(IF(Submissions!M50="",0,IFERROR(VLOOKUP(RANK(Submissions!M50,Submissions!$M$6:$M$205,0),Reference!$B$6:$C$22,2,FALSE()),1)),0)</f>
        <v>0</v>
      </c>
      <c r="AB50" s="43" t="n">
        <f aca="false">IFERROR(IF(Submissions!N50="",0,IFERROR(VLOOKUP(RANK(Submissions!N50,Submissions!$N$6:$N$205,0),Reference!$B$6:$C$22,2,FALSE()),1)),0)</f>
        <v>0</v>
      </c>
      <c r="AC50" s="0" t="n">
        <f aca="false">SUM(Q50:AB50)</f>
        <v>0</v>
      </c>
      <c r="AD50" s="0" t="n">
        <f aca="false">IF(AC50=0,0,RANK(AC50,$AC$6:$AC$205,0))</f>
        <v>0</v>
      </c>
    </row>
    <row r="51" customFormat="false" ht="15" hidden="false" customHeight="false" outlineLevel="0" collapsed="false">
      <c r="P51" s="0" t="str">
        <f aca="false">Submissions!B51</f>
        <v/>
      </c>
      <c r="Q51" s="43" t="n">
        <f aca="false">IFERROR(IF(Submissions!C51="",0,IFERROR(VLOOKUP(RANK(Submissions!C51,Submissions!$C$6:$C$205,0),Reference!$B$6:$C$22,2,FALSE()),1)),0)</f>
        <v>0</v>
      </c>
      <c r="R51" s="43" t="n">
        <f aca="false">IFERROR(IF(Submissions!D51="",0,IFERROR(VLOOKUP(RANK(Submissions!D51,Submissions!$D$6:$D$205,0),Reference!$B$6:$C$22,2,FALSE()),1)),0)</f>
        <v>0</v>
      </c>
      <c r="S51" s="43" t="n">
        <f aca="false">IFERROR(IF(Submissions!E51="",0,IFERROR(VLOOKUP(RANK(Submissions!E51,Submissions!$E$6:$E$205,0),Reference!$B$6:$C$22,2,FALSE()),1)),0)</f>
        <v>0</v>
      </c>
      <c r="T51" s="43" t="n">
        <f aca="false">IFERROR(IF(Submissions!F51="",0,IFERROR(VLOOKUP(RANK(Submissions!F51,Submissions!$F$6:$F$205,0),Reference!$B$6:$C$22,2,FALSE()),1)),0)</f>
        <v>0</v>
      </c>
      <c r="U51" s="43" t="n">
        <f aca="false">IFERROR(IF(Submissions!G51="",0,IFERROR(VLOOKUP(RANK(Submissions!G51,Submissions!$G$6:$G$205,0),Reference!$B$6:$C$22,2,FALSE()),1)),0)</f>
        <v>0</v>
      </c>
      <c r="V51" s="43" t="n">
        <f aca="false">IFERROR(IF(Submissions!H51="",0,IFERROR(VLOOKUP(RANK(Submissions!H51,Submissions!$H$6:$H$205,0),Reference!$B$6:$C$22,2,FALSE()),1)),0)</f>
        <v>0</v>
      </c>
      <c r="W51" s="43" t="n">
        <f aca="false">IFERROR(IF(Submissions!I51="",0,IFERROR(VLOOKUP(RANK(Submissions!I51,Submissions!$I$6:$I$205,1),Reference!$B$6:$C$22,2,FALSE()),1)),0)</f>
        <v>0</v>
      </c>
      <c r="X51" s="43" t="n">
        <f aca="false">IFERROR(IF(Submissions!J51="",0,IFERROR(VLOOKUP(RANK(Submissions!J51,Submissions!$J$6:$J$205,0),Reference!$B$6:$C$22,2,FALSE()),1)),0)</f>
        <v>0</v>
      </c>
      <c r="Y51" s="43" t="n">
        <f aca="false">IFERROR(IF(Submissions!K51="",0,IFERROR(VLOOKUP(RANK(Submissions!K51,Submissions!$K$6:$K$205,0),Reference!$B$6:$C$22,2,FALSE()),1)),0)</f>
        <v>0</v>
      </c>
      <c r="Z51" s="43" t="n">
        <f aca="false">IFERROR(IF(Submissions!L51="",0,IFERROR(VLOOKUP(RANK(Submissions!L51,Submissions!$L$6:$L$205,0),Reference!$B$6:$C$22,2,FALSE()),1)),0)</f>
        <v>0</v>
      </c>
      <c r="AA51" s="43" t="n">
        <f aca="false">IFERROR(IF(Submissions!M51="",0,IFERROR(VLOOKUP(RANK(Submissions!M51,Submissions!$M$6:$M$205,0),Reference!$B$6:$C$22,2,FALSE()),1)),0)</f>
        <v>0</v>
      </c>
      <c r="AB51" s="43" t="n">
        <f aca="false">IFERROR(IF(Submissions!N51="",0,IFERROR(VLOOKUP(RANK(Submissions!N51,Submissions!$N$6:$N$205,0),Reference!$B$6:$C$22,2,FALSE()),1)),0)</f>
        <v>0</v>
      </c>
      <c r="AC51" s="0" t="n">
        <f aca="false">SUM(Q51:AB51)</f>
        <v>0</v>
      </c>
      <c r="AD51" s="0" t="n">
        <f aca="false">IF(AC51=0,0,RANK(AC51,$AC$6:$AC$205,0))</f>
        <v>0</v>
      </c>
    </row>
    <row r="52" customFormat="false" ht="15" hidden="false" customHeight="false" outlineLevel="0" collapsed="false">
      <c r="P52" s="0" t="str">
        <f aca="false">Submissions!B52</f>
        <v/>
      </c>
      <c r="Q52" s="43" t="n">
        <f aca="false">IFERROR(IF(Submissions!C52="",0,IFERROR(VLOOKUP(RANK(Submissions!C52,Submissions!$C$6:$C$205,0),Reference!$B$6:$C$22,2,FALSE()),1)),0)</f>
        <v>0</v>
      </c>
      <c r="R52" s="43" t="n">
        <f aca="false">IFERROR(IF(Submissions!D52="",0,IFERROR(VLOOKUP(RANK(Submissions!D52,Submissions!$D$6:$D$205,0),Reference!$B$6:$C$22,2,FALSE()),1)),0)</f>
        <v>0</v>
      </c>
      <c r="S52" s="43" t="n">
        <f aca="false">IFERROR(IF(Submissions!E52="",0,IFERROR(VLOOKUP(RANK(Submissions!E52,Submissions!$E$6:$E$205,0),Reference!$B$6:$C$22,2,FALSE()),1)),0)</f>
        <v>0</v>
      </c>
      <c r="T52" s="43" t="n">
        <f aca="false">IFERROR(IF(Submissions!F52="",0,IFERROR(VLOOKUP(RANK(Submissions!F52,Submissions!$F$6:$F$205,0),Reference!$B$6:$C$22,2,FALSE()),1)),0)</f>
        <v>0</v>
      </c>
      <c r="U52" s="43" t="n">
        <f aca="false">IFERROR(IF(Submissions!G52="",0,IFERROR(VLOOKUP(RANK(Submissions!G52,Submissions!$G$6:$G$205,0),Reference!$B$6:$C$22,2,FALSE()),1)),0)</f>
        <v>0</v>
      </c>
      <c r="V52" s="43" t="n">
        <f aca="false">IFERROR(IF(Submissions!H52="",0,IFERROR(VLOOKUP(RANK(Submissions!H52,Submissions!$H$6:$H$205,0),Reference!$B$6:$C$22,2,FALSE()),1)),0)</f>
        <v>0</v>
      </c>
      <c r="W52" s="43" t="n">
        <f aca="false">IFERROR(IF(Submissions!I52="",0,IFERROR(VLOOKUP(RANK(Submissions!I52,Submissions!$I$6:$I$205,1),Reference!$B$6:$C$22,2,FALSE()),1)),0)</f>
        <v>0</v>
      </c>
      <c r="X52" s="43" t="n">
        <f aca="false">IFERROR(IF(Submissions!J52="",0,IFERROR(VLOOKUP(RANK(Submissions!J52,Submissions!$J$6:$J$205,0),Reference!$B$6:$C$22,2,FALSE()),1)),0)</f>
        <v>0</v>
      </c>
      <c r="Y52" s="43" t="n">
        <f aca="false">IFERROR(IF(Submissions!K52="",0,IFERROR(VLOOKUP(RANK(Submissions!K52,Submissions!$K$6:$K$205,0),Reference!$B$6:$C$22,2,FALSE()),1)),0)</f>
        <v>0</v>
      </c>
      <c r="Z52" s="43" t="n">
        <f aca="false">IFERROR(IF(Submissions!L52="",0,IFERROR(VLOOKUP(RANK(Submissions!L52,Submissions!$L$6:$L$205,0),Reference!$B$6:$C$22,2,FALSE()),1)),0)</f>
        <v>0</v>
      </c>
      <c r="AA52" s="43" t="n">
        <f aca="false">IFERROR(IF(Submissions!M52="",0,IFERROR(VLOOKUP(RANK(Submissions!M52,Submissions!$M$6:$M$205,0),Reference!$B$6:$C$22,2,FALSE()),1)),0)</f>
        <v>0</v>
      </c>
      <c r="AB52" s="43" t="n">
        <f aca="false">IFERROR(IF(Submissions!N52="",0,IFERROR(VLOOKUP(RANK(Submissions!N52,Submissions!$N$6:$N$205,0),Reference!$B$6:$C$22,2,FALSE()),1)),0)</f>
        <v>0</v>
      </c>
      <c r="AC52" s="0" t="n">
        <f aca="false">SUM(Q52:AB52)</f>
        <v>0</v>
      </c>
      <c r="AD52" s="0" t="n">
        <f aca="false">IF(AC52=0,0,RANK(AC52,$AC$6:$AC$205,0))</f>
        <v>0</v>
      </c>
    </row>
    <row r="53" customFormat="false" ht="15" hidden="false" customHeight="false" outlineLevel="0" collapsed="false">
      <c r="P53" s="0" t="str">
        <f aca="false">Submissions!B53</f>
        <v/>
      </c>
      <c r="Q53" s="43" t="n">
        <f aca="false">IFERROR(IF(Submissions!C53="",0,IFERROR(VLOOKUP(RANK(Submissions!C53,Submissions!$C$6:$C$205,0),Reference!$B$6:$C$22,2,FALSE()),1)),0)</f>
        <v>0</v>
      </c>
      <c r="R53" s="43" t="n">
        <f aca="false">IFERROR(IF(Submissions!D53="",0,IFERROR(VLOOKUP(RANK(Submissions!D53,Submissions!$D$6:$D$205,0),Reference!$B$6:$C$22,2,FALSE()),1)),0)</f>
        <v>0</v>
      </c>
      <c r="S53" s="43" t="n">
        <f aca="false">IFERROR(IF(Submissions!E53="",0,IFERROR(VLOOKUP(RANK(Submissions!E53,Submissions!$E$6:$E$205,0),Reference!$B$6:$C$22,2,FALSE()),1)),0)</f>
        <v>0</v>
      </c>
      <c r="T53" s="43" t="n">
        <f aca="false">IFERROR(IF(Submissions!F53="",0,IFERROR(VLOOKUP(RANK(Submissions!F53,Submissions!$F$6:$F$205,0),Reference!$B$6:$C$22,2,FALSE()),1)),0)</f>
        <v>0</v>
      </c>
      <c r="U53" s="43" t="n">
        <f aca="false">IFERROR(IF(Submissions!G53="",0,IFERROR(VLOOKUP(RANK(Submissions!G53,Submissions!$G$6:$G$205,0),Reference!$B$6:$C$22,2,FALSE()),1)),0)</f>
        <v>0</v>
      </c>
      <c r="V53" s="43" t="n">
        <f aca="false">IFERROR(IF(Submissions!H53="",0,IFERROR(VLOOKUP(RANK(Submissions!H53,Submissions!$H$6:$H$205,0),Reference!$B$6:$C$22,2,FALSE()),1)),0)</f>
        <v>0</v>
      </c>
      <c r="W53" s="43" t="n">
        <f aca="false">IFERROR(IF(Submissions!I53="",0,IFERROR(VLOOKUP(RANK(Submissions!I53,Submissions!$I$6:$I$205,1),Reference!$B$6:$C$22,2,FALSE()),1)),0)</f>
        <v>0</v>
      </c>
      <c r="X53" s="43" t="n">
        <f aca="false">IFERROR(IF(Submissions!J53="",0,IFERROR(VLOOKUP(RANK(Submissions!J53,Submissions!$J$6:$J$205,0),Reference!$B$6:$C$22,2,FALSE()),1)),0)</f>
        <v>0</v>
      </c>
      <c r="Y53" s="43" t="n">
        <f aca="false">IFERROR(IF(Submissions!K53="",0,IFERROR(VLOOKUP(RANK(Submissions!K53,Submissions!$K$6:$K$205,0),Reference!$B$6:$C$22,2,FALSE()),1)),0)</f>
        <v>0</v>
      </c>
      <c r="Z53" s="43" t="n">
        <f aca="false">IFERROR(IF(Submissions!L53="",0,IFERROR(VLOOKUP(RANK(Submissions!L53,Submissions!$L$6:$L$205,0),Reference!$B$6:$C$22,2,FALSE()),1)),0)</f>
        <v>0</v>
      </c>
      <c r="AA53" s="43" t="n">
        <f aca="false">IFERROR(IF(Submissions!M53="",0,IFERROR(VLOOKUP(RANK(Submissions!M53,Submissions!$M$6:$M$205,0),Reference!$B$6:$C$22,2,FALSE()),1)),0)</f>
        <v>0</v>
      </c>
      <c r="AB53" s="43" t="n">
        <f aca="false">IFERROR(IF(Submissions!N53="",0,IFERROR(VLOOKUP(RANK(Submissions!N53,Submissions!$N$6:$N$205,0),Reference!$B$6:$C$22,2,FALSE()),1)),0)</f>
        <v>0</v>
      </c>
      <c r="AC53" s="0" t="n">
        <f aca="false">SUM(Q53:AB53)</f>
        <v>0</v>
      </c>
      <c r="AD53" s="0" t="n">
        <f aca="false">IF(AC53=0,0,RANK(AC53,$AC$6:$AC$205,0))</f>
        <v>0</v>
      </c>
    </row>
    <row r="54" customFormat="false" ht="15" hidden="false" customHeight="false" outlineLevel="0" collapsed="false">
      <c r="P54" s="0" t="str">
        <f aca="false">Submissions!B54</f>
        <v/>
      </c>
      <c r="Q54" s="43" t="n">
        <f aca="false">IFERROR(IF(Submissions!C54="",0,IFERROR(VLOOKUP(RANK(Submissions!C54,Submissions!$C$6:$C$205,0),Reference!$B$6:$C$22,2,FALSE()),1)),0)</f>
        <v>0</v>
      </c>
      <c r="R54" s="43" t="n">
        <f aca="false">IFERROR(IF(Submissions!D54="",0,IFERROR(VLOOKUP(RANK(Submissions!D54,Submissions!$D$6:$D$205,0),Reference!$B$6:$C$22,2,FALSE()),1)),0)</f>
        <v>0</v>
      </c>
      <c r="S54" s="43" t="n">
        <f aca="false">IFERROR(IF(Submissions!E54="",0,IFERROR(VLOOKUP(RANK(Submissions!E54,Submissions!$E$6:$E$205,0),Reference!$B$6:$C$22,2,FALSE()),1)),0)</f>
        <v>0</v>
      </c>
      <c r="T54" s="43" t="n">
        <f aca="false">IFERROR(IF(Submissions!F54="",0,IFERROR(VLOOKUP(RANK(Submissions!F54,Submissions!$F$6:$F$205,0),Reference!$B$6:$C$22,2,FALSE()),1)),0)</f>
        <v>0</v>
      </c>
      <c r="U54" s="43" t="n">
        <f aca="false">IFERROR(IF(Submissions!G54="",0,IFERROR(VLOOKUP(RANK(Submissions!G54,Submissions!$G$6:$G$205,0),Reference!$B$6:$C$22,2,FALSE()),1)),0)</f>
        <v>0</v>
      </c>
      <c r="V54" s="43" t="n">
        <f aca="false">IFERROR(IF(Submissions!H54="",0,IFERROR(VLOOKUP(RANK(Submissions!H54,Submissions!$H$6:$H$205,0),Reference!$B$6:$C$22,2,FALSE()),1)),0)</f>
        <v>0</v>
      </c>
      <c r="W54" s="43" t="n">
        <f aca="false">IFERROR(IF(Submissions!I54="",0,IFERROR(VLOOKUP(RANK(Submissions!I54,Submissions!$I$6:$I$205,1),Reference!$B$6:$C$22,2,FALSE()),1)),0)</f>
        <v>0</v>
      </c>
      <c r="X54" s="43" t="n">
        <f aca="false">IFERROR(IF(Submissions!J54="",0,IFERROR(VLOOKUP(RANK(Submissions!J54,Submissions!$J$6:$J$205,0),Reference!$B$6:$C$22,2,FALSE()),1)),0)</f>
        <v>0</v>
      </c>
      <c r="Y54" s="43" t="n">
        <f aca="false">IFERROR(IF(Submissions!K54="",0,IFERROR(VLOOKUP(RANK(Submissions!K54,Submissions!$K$6:$K$205,0),Reference!$B$6:$C$22,2,FALSE()),1)),0)</f>
        <v>0</v>
      </c>
      <c r="Z54" s="43" t="n">
        <f aca="false">IFERROR(IF(Submissions!L54="",0,IFERROR(VLOOKUP(RANK(Submissions!L54,Submissions!$L$6:$L$205,0),Reference!$B$6:$C$22,2,FALSE()),1)),0)</f>
        <v>0</v>
      </c>
      <c r="AA54" s="43" t="n">
        <f aca="false">IFERROR(IF(Submissions!M54="",0,IFERROR(VLOOKUP(RANK(Submissions!M54,Submissions!$M$6:$M$205,0),Reference!$B$6:$C$22,2,FALSE()),1)),0)</f>
        <v>0</v>
      </c>
      <c r="AB54" s="43" t="n">
        <f aca="false">IFERROR(IF(Submissions!N54="",0,IFERROR(VLOOKUP(RANK(Submissions!N54,Submissions!$N$6:$N$205,0),Reference!$B$6:$C$22,2,FALSE()),1)),0)</f>
        <v>0</v>
      </c>
      <c r="AC54" s="0" t="n">
        <f aca="false">SUM(Q54:AB54)</f>
        <v>0</v>
      </c>
      <c r="AD54" s="0" t="n">
        <f aca="false">IF(AC54=0,0,RANK(AC54,$AC$6:$AC$205,0))</f>
        <v>0</v>
      </c>
    </row>
    <row r="55" customFormat="false" ht="15" hidden="false" customHeight="false" outlineLevel="0" collapsed="false">
      <c r="P55" s="0" t="str">
        <f aca="false">Submissions!B55</f>
        <v/>
      </c>
      <c r="Q55" s="43" t="n">
        <f aca="false">IFERROR(IF(Submissions!C55="",0,IFERROR(VLOOKUP(RANK(Submissions!C55,Submissions!$C$6:$C$205,0),Reference!$B$6:$C$22,2,FALSE()),1)),0)</f>
        <v>0</v>
      </c>
      <c r="R55" s="43" t="n">
        <f aca="false">IFERROR(IF(Submissions!D55="",0,IFERROR(VLOOKUP(RANK(Submissions!D55,Submissions!$D$6:$D$205,0),Reference!$B$6:$C$22,2,FALSE()),1)),0)</f>
        <v>0</v>
      </c>
      <c r="S55" s="43" t="n">
        <f aca="false">IFERROR(IF(Submissions!E55="",0,IFERROR(VLOOKUP(RANK(Submissions!E55,Submissions!$E$6:$E$205,0),Reference!$B$6:$C$22,2,FALSE()),1)),0)</f>
        <v>0</v>
      </c>
      <c r="T55" s="43" t="n">
        <f aca="false">IFERROR(IF(Submissions!F55="",0,IFERROR(VLOOKUP(RANK(Submissions!F55,Submissions!$F$6:$F$205,0),Reference!$B$6:$C$22,2,FALSE()),1)),0)</f>
        <v>0</v>
      </c>
      <c r="U55" s="43" t="n">
        <f aca="false">IFERROR(IF(Submissions!G55="",0,IFERROR(VLOOKUP(RANK(Submissions!G55,Submissions!$G$6:$G$205,0),Reference!$B$6:$C$22,2,FALSE()),1)),0)</f>
        <v>0</v>
      </c>
      <c r="V55" s="43" t="n">
        <f aca="false">IFERROR(IF(Submissions!H55="",0,IFERROR(VLOOKUP(RANK(Submissions!H55,Submissions!$H$6:$H$205,0),Reference!$B$6:$C$22,2,FALSE()),1)),0)</f>
        <v>0</v>
      </c>
      <c r="W55" s="43" t="n">
        <f aca="false">IFERROR(IF(Submissions!I55="",0,IFERROR(VLOOKUP(RANK(Submissions!I55,Submissions!$I$6:$I$205,1),Reference!$B$6:$C$22,2,FALSE()),1)),0)</f>
        <v>0</v>
      </c>
      <c r="X55" s="43" t="n">
        <f aca="false">IFERROR(IF(Submissions!J55="",0,IFERROR(VLOOKUP(RANK(Submissions!J55,Submissions!$J$6:$J$205,0),Reference!$B$6:$C$22,2,FALSE()),1)),0)</f>
        <v>0</v>
      </c>
      <c r="Y55" s="43" t="n">
        <f aca="false">IFERROR(IF(Submissions!K55="",0,IFERROR(VLOOKUP(RANK(Submissions!K55,Submissions!$K$6:$K$205,0),Reference!$B$6:$C$22,2,FALSE()),1)),0)</f>
        <v>0</v>
      </c>
      <c r="Z55" s="43" t="n">
        <f aca="false">IFERROR(IF(Submissions!L55="",0,IFERROR(VLOOKUP(RANK(Submissions!L55,Submissions!$L$6:$L$205,0),Reference!$B$6:$C$22,2,FALSE()),1)),0)</f>
        <v>0</v>
      </c>
      <c r="AA55" s="43" t="n">
        <f aca="false">IFERROR(IF(Submissions!M55="",0,IFERROR(VLOOKUP(RANK(Submissions!M55,Submissions!$M$6:$M$205,0),Reference!$B$6:$C$22,2,FALSE()),1)),0)</f>
        <v>0</v>
      </c>
      <c r="AB55" s="43" t="n">
        <f aca="false">IFERROR(IF(Submissions!N55="",0,IFERROR(VLOOKUP(RANK(Submissions!N55,Submissions!$N$6:$N$205,0),Reference!$B$6:$C$22,2,FALSE()),1)),0)</f>
        <v>0</v>
      </c>
      <c r="AC55" s="0" t="n">
        <f aca="false">SUM(Q55:AB55)</f>
        <v>0</v>
      </c>
      <c r="AD55" s="0" t="n">
        <f aca="false">IF(AC55=0,0,RANK(AC55,$AC$6:$AC$205,0))</f>
        <v>0</v>
      </c>
    </row>
    <row r="56" customFormat="false" ht="15" hidden="false" customHeight="false" outlineLevel="0" collapsed="false">
      <c r="P56" s="0" t="str">
        <f aca="false">Submissions!B56</f>
        <v/>
      </c>
      <c r="Q56" s="43" t="n">
        <f aca="false">IFERROR(IF(Submissions!C56="",0,IFERROR(VLOOKUP(RANK(Submissions!C56,Submissions!$C$6:$C$205,0),Reference!$B$6:$C$22,2,FALSE()),1)),0)</f>
        <v>0</v>
      </c>
      <c r="R56" s="43" t="n">
        <f aca="false">IFERROR(IF(Submissions!D56="",0,IFERROR(VLOOKUP(RANK(Submissions!D56,Submissions!$D$6:$D$205,0),Reference!$B$6:$C$22,2,FALSE()),1)),0)</f>
        <v>0</v>
      </c>
      <c r="S56" s="43" t="n">
        <f aca="false">IFERROR(IF(Submissions!E56="",0,IFERROR(VLOOKUP(RANK(Submissions!E56,Submissions!$E$6:$E$205,0),Reference!$B$6:$C$22,2,FALSE()),1)),0)</f>
        <v>0</v>
      </c>
      <c r="T56" s="43" t="n">
        <f aca="false">IFERROR(IF(Submissions!F56="",0,IFERROR(VLOOKUP(RANK(Submissions!F56,Submissions!$F$6:$F$205,0),Reference!$B$6:$C$22,2,FALSE()),1)),0)</f>
        <v>0</v>
      </c>
      <c r="U56" s="43" t="n">
        <f aca="false">IFERROR(IF(Submissions!G56="",0,IFERROR(VLOOKUP(RANK(Submissions!G56,Submissions!$G$6:$G$205,0),Reference!$B$6:$C$22,2,FALSE()),1)),0)</f>
        <v>0</v>
      </c>
      <c r="V56" s="43" t="n">
        <f aca="false">IFERROR(IF(Submissions!H56="",0,IFERROR(VLOOKUP(RANK(Submissions!H56,Submissions!$H$6:$H$205,0),Reference!$B$6:$C$22,2,FALSE()),1)),0)</f>
        <v>0</v>
      </c>
      <c r="W56" s="43" t="n">
        <f aca="false">IFERROR(IF(Submissions!I56="",0,IFERROR(VLOOKUP(RANK(Submissions!I56,Submissions!$I$6:$I$205,1),Reference!$B$6:$C$22,2,FALSE()),1)),0)</f>
        <v>0</v>
      </c>
      <c r="X56" s="43" t="n">
        <f aca="false">IFERROR(IF(Submissions!J56="",0,IFERROR(VLOOKUP(RANK(Submissions!J56,Submissions!$J$6:$J$205,0),Reference!$B$6:$C$22,2,FALSE()),1)),0)</f>
        <v>0</v>
      </c>
      <c r="Y56" s="43" t="n">
        <f aca="false">IFERROR(IF(Submissions!K56="",0,IFERROR(VLOOKUP(RANK(Submissions!K56,Submissions!$K$6:$K$205,0),Reference!$B$6:$C$22,2,FALSE()),1)),0)</f>
        <v>0</v>
      </c>
      <c r="Z56" s="43" t="n">
        <f aca="false">IFERROR(IF(Submissions!L56="",0,IFERROR(VLOOKUP(RANK(Submissions!L56,Submissions!$L$6:$L$205,0),Reference!$B$6:$C$22,2,FALSE()),1)),0)</f>
        <v>0</v>
      </c>
      <c r="AA56" s="43" t="n">
        <f aca="false">IFERROR(IF(Submissions!M56="",0,IFERROR(VLOOKUP(RANK(Submissions!M56,Submissions!$M$6:$M$205,0),Reference!$B$6:$C$22,2,FALSE()),1)),0)</f>
        <v>0</v>
      </c>
      <c r="AB56" s="43" t="n">
        <f aca="false">IFERROR(IF(Submissions!N56="",0,IFERROR(VLOOKUP(RANK(Submissions!N56,Submissions!$N$6:$N$205,0),Reference!$B$6:$C$22,2,FALSE()),1)),0)</f>
        <v>0</v>
      </c>
      <c r="AC56" s="0" t="n">
        <f aca="false">SUM(Q56:AB56)</f>
        <v>0</v>
      </c>
      <c r="AD56" s="0" t="n">
        <f aca="false">IF(AC56=0,0,RANK(AC56,$AC$6:$AC$205,0))</f>
        <v>0</v>
      </c>
    </row>
    <row r="57" customFormat="false" ht="15" hidden="false" customHeight="false" outlineLevel="0" collapsed="false">
      <c r="P57" s="0" t="str">
        <f aca="false">Submissions!B57</f>
        <v/>
      </c>
      <c r="Q57" s="43" t="n">
        <f aca="false">IFERROR(IF(Submissions!C57="",0,IFERROR(VLOOKUP(RANK(Submissions!C57,Submissions!$C$6:$C$205,0),Reference!$B$6:$C$22,2,FALSE()),1)),0)</f>
        <v>0</v>
      </c>
      <c r="R57" s="43" t="n">
        <f aca="false">IFERROR(IF(Submissions!D57="",0,IFERROR(VLOOKUP(RANK(Submissions!D57,Submissions!$D$6:$D$205,0),Reference!$B$6:$C$22,2,FALSE()),1)),0)</f>
        <v>0</v>
      </c>
      <c r="S57" s="43" t="n">
        <f aca="false">IFERROR(IF(Submissions!E57="",0,IFERROR(VLOOKUP(RANK(Submissions!E57,Submissions!$E$6:$E$205,0),Reference!$B$6:$C$22,2,FALSE()),1)),0)</f>
        <v>0</v>
      </c>
      <c r="T57" s="43" t="n">
        <f aca="false">IFERROR(IF(Submissions!F57="",0,IFERROR(VLOOKUP(RANK(Submissions!F57,Submissions!$F$6:$F$205,0),Reference!$B$6:$C$22,2,FALSE()),1)),0)</f>
        <v>0</v>
      </c>
      <c r="U57" s="43" t="n">
        <f aca="false">IFERROR(IF(Submissions!G57="",0,IFERROR(VLOOKUP(RANK(Submissions!G57,Submissions!$G$6:$G$205,0),Reference!$B$6:$C$22,2,FALSE()),1)),0)</f>
        <v>0</v>
      </c>
      <c r="V57" s="43" t="n">
        <f aca="false">IFERROR(IF(Submissions!H57="",0,IFERROR(VLOOKUP(RANK(Submissions!H57,Submissions!$H$6:$H$205,0),Reference!$B$6:$C$22,2,FALSE()),1)),0)</f>
        <v>0</v>
      </c>
      <c r="W57" s="43" t="n">
        <f aca="false">IFERROR(IF(Submissions!I57="",0,IFERROR(VLOOKUP(RANK(Submissions!I57,Submissions!$I$6:$I$205,1),Reference!$B$6:$C$22,2,FALSE()),1)),0)</f>
        <v>0</v>
      </c>
      <c r="X57" s="43" t="n">
        <f aca="false">IFERROR(IF(Submissions!J57="",0,IFERROR(VLOOKUP(RANK(Submissions!J57,Submissions!$J$6:$J$205,0),Reference!$B$6:$C$22,2,FALSE()),1)),0)</f>
        <v>0</v>
      </c>
      <c r="Y57" s="43" t="n">
        <f aca="false">IFERROR(IF(Submissions!K57="",0,IFERROR(VLOOKUP(RANK(Submissions!K57,Submissions!$K$6:$K$205,0),Reference!$B$6:$C$22,2,FALSE()),1)),0)</f>
        <v>0</v>
      </c>
      <c r="Z57" s="43" t="n">
        <f aca="false">IFERROR(IF(Submissions!L57="",0,IFERROR(VLOOKUP(RANK(Submissions!L57,Submissions!$L$6:$L$205,0),Reference!$B$6:$C$22,2,FALSE()),1)),0)</f>
        <v>0</v>
      </c>
      <c r="AA57" s="43" t="n">
        <f aca="false">IFERROR(IF(Submissions!M57="",0,IFERROR(VLOOKUP(RANK(Submissions!M57,Submissions!$M$6:$M$205,0),Reference!$B$6:$C$22,2,FALSE()),1)),0)</f>
        <v>0</v>
      </c>
      <c r="AB57" s="43" t="n">
        <f aca="false">IFERROR(IF(Submissions!N57="",0,IFERROR(VLOOKUP(RANK(Submissions!N57,Submissions!$N$6:$N$205,0),Reference!$B$6:$C$22,2,FALSE()),1)),0)</f>
        <v>0</v>
      </c>
      <c r="AC57" s="0" t="n">
        <f aca="false">SUM(Q57:AB57)</f>
        <v>0</v>
      </c>
      <c r="AD57" s="0" t="n">
        <f aca="false">IF(AC57=0,0,RANK(AC57,$AC$6:$AC$205,0))</f>
        <v>0</v>
      </c>
    </row>
    <row r="58" customFormat="false" ht="15" hidden="false" customHeight="false" outlineLevel="0" collapsed="false">
      <c r="P58" s="0" t="str">
        <f aca="false">Submissions!B58</f>
        <v/>
      </c>
      <c r="Q58" s="43" t="n">
        <f aca="false">IFERROR(IF(Submissions!C58="",0,IFERROR(VLOOKUP(RANK(Submissions!C58,Submissions!$C$6:$C$205,0),Reference!$B$6:$C$22,2,FALSE()),1)),0)</f>
        <v>0</v>
      </c>
      <c r="R58" s="43" t="n">
        <f aca="false">IFERROR(IF(Submissions!D58="",0,IFERROR(VLOOKUP(RANK(Submissions!D58,Submissions!$D$6:$D$205,0),Reference!$B$6:$C$22,2,FALSE()),1)),0)</f>
        <v>0</v>
      </c>
      <c r="S58" s="43" t="n">
        <f aca="false">IFERROR(IF(Submissions!E58="",0,IFERROR(VLOOKUP(RANK(Submissions!E58,Submissions!$E$6:$E$205,0),Reference!$B$6:$C$22,2,FALSE()),1)),0)</f>
        <v>0</v>
      </c>
      <c r="T58" s="43" t="n">
        <f aca="false">IFERROR(IF(Submissions!F58="",0,IFERROR(VLOOKUP(RANK(Submissions!F58,Submissions!$F$6:$F$205,0),Reference!$B$6:$C$22,2,FALSE()),1)),0)</f>
        <v>0</v>
      </c>
      <c r="U58" s="43" t="n">
        <f aca="false">IFERROR(IF(Submissions!G58="",0,IFERROR(VLOOKUP(RANK(Submissions!G58,Submissions!$G$6:$G$205,0),Reference!$B$6:$C$22,2,FALSE()),1)),0)</f>
        <v>0</v>
      </c>
      <c r="V58" s="43" t="n">
        <f aca="false">IFERROR(IF(Submissions!H58="",0,IFERROR(VLOOKUP(RANK(Submissions!H58,Submissions!$H$6:$H$205,0),Reference!$B$6:$C$22,2,FALSE()),1)),0)</f>
        <v>0</v>
      </c>
      <c r="W58" s="43" t="n">
        <f aca="false">IFERROR(IF(Submissions!I58="",0,IFERROR(VLOOKUP(RANK(Submissions!I58,Submissions!$I$6:$I$205,1),Reference!$B$6:$C$22,2,FALSE()),1)),0)</f>
        <v>0</v>
      </c>
      <c r="X58" s="43" t="n">
        <f aca="false">IFERROR(IF(Submissions!J58="",0,IFERROR(VLOOKUP(RANK(Submissions!J58,Submissions!$J$6:$J$205,0),Reference!$B$6:$C$22,2,FALSE()),1)),0)</f>
        <v>0</v>
      </c>
      <c r="Y58" s="43" t="n">
        <f aca="false">IFERROR(IF(Submissions!K58="",0,IFERROR(VLOOKUP(RANK(Submissions!K58,Submissions!$K$6:$K$205,0),Reference!$B$6:$C$22,2,FALSE()),1)),0)</f>
        <v>0</v>
      </c>
      <c r="Z58" s="43" t="n">
        <f aca="false">IFERROR(IF(Submissions!L58="",0,IFERROR(VLOOKUP(RANK(Submissions!L58,Submissions!$L$6:$L$205,0),Reference!$B$6:$C$22,2,FALSE()),1)),0)</f>
        <v>0</v>
      </c>
      <c r="AA58" s="43" t="n">
        <f aca="false">IFERROR(IF(Submissions!M58="",0,IFERROR(VLOOKUP(RANK(Submissions!M58,Submissions!$M$6:$M$205,0),Reference!$B$6:$C$22,2,FALSE()),1)),0)</f>
        <v>0</v>
      </c>
      <c r="AB58" s="43" t="n">
        <f aca="false">IFERROR(IF(Submissions!N58="",0,IFERROR(VLOOKUP(RANK(Submissions!N58,Submissions!$N$6:$N$205,0),Reference!$B$6:$C$22,2,FALSE()),1)),0)</f>
        <v>0</v>
      </c>
      <c r="AC58" s="0" t="n">
        <f aca="false">SUM(Q58:AB58)</f>
        <v>0</v>
      </c>
      <c r="AD58" s="0" t="n">
        <f aca="false">IF(AC58=0,0,RANK(AC58,$AC$6:$AC$205,0))</f>
        <v>0</v>
      </c>
    </row>
    <row r="59" customFormat="false" ht="15" hidden="false" customHeight="false" outlineLevel="0" collapsed="false">
      <c r="P59" s="0" t="str">
        <f aca="false">Submissions!B59</f>
        <v/>
      </c>
      <c r="Q59" s="43" t="n">
        <f aca="false">IFERROR(IF(Submissions!C59="",0,IFERROR(VLOOKUP(RANK(Submissions!C59,Submissions!$C$6:$C$205,0),Reference!$B$6:$C$22,2,FALSE()),1)),0)</f>
        <v>0</v>
      </c>
      <c r="R59" s="43" t="n">
        <f aca="false">IFERROR(IF(Submissions!D59="",0,IFERROR(VLOOKUP(RANK(Submissions!D59,Submissions!$D$6:$D$205,0),Reference!$B$6:$C$22,2,FALSE()),1)),0)</f>
        <v>0</v>
      </c>
      <c r="S59" s="43" t="n">
        <f aca="false">IFERROR(IF(Submissions!E59="",0,IFERROR(VLOOKUP(RANK(Submissions!E59,Submissions!$E$6:$E$205,0),Reference!$B$6:$C$22,2,FALSE()),1)),0)</f>
        <v>0</v>
      </c>
      <c r="T59" s="43" t="n">
        <f aca="false">IFERROR(IF(Submissions!F59="",0,IFERROR(VLOOKUP(RANK(Submissions!F59,Submissions!$F$6:$F$205,0),Reference!$B$6:$C$22,2,FALSE()),1)),0)</f>
        <v>0</v>
      </c>
      <c r="U59" s="43" t="n">
        <f aca="false">IFERROR(IF(Submissions!G59="",0,IFERROR(VLOOKUP(RANK(Submissions!G59,Submissions!$G$6:$G$205,0),Reference!$B$6:$C$22,2,FALSE()),1)),0)</f>
        <v>0</v>
      </c>
      <c r="V59" s="43" t="n">
        <f aca="false">IFERROR(IF(Submissions!H59="",0,IFERROR(VLOOKUP(RANK(Submissions!H59,Submissions!$H$6:$H$205,0),Reference!$B$6:$C$22,2,FALSE()),1)),0)</f>
        <v>0</v>
      </c>
      <c r="W59" s="43" t="n">
        <f aca="false">IFERROR(IF(Submissions!I59="",0,IFERROR(VLOOKUP(RANK(Submissions!I59,Submissions!$I$6:$I$205,1),Reference!$B$6:$C$22,2,FALSE()),1)),0)</f>
        <v>0</v>
      </c>
      <c r="X59" s="43" t="n">
        <f aca="false">IFERROR(IF(Submissions!J59="",0,IFERROR(VLOOKUP(RANK(Submissions!J59,Submissions!$J$6:$J$205,0),Reference!$B$6:$C$22,2,FALSE()),1)),0)</f>
        <v>0</v>
      </c>
      <c r="Y59" s="43" t="n">
        <f aca="false">IFERROR(IF(Submissions!K59="",0,IFERROR(VLOOKUP(RANK(Submissions!K59,Submissions!$K$6:$K$205,0),Reference!$B$6:$C$22,2,FALSE()),1)),0)</f>
        <v>0</v>
      </c>
      <c r="Z59" s="43" t="n">
        <f aca="false">IFERROR(IF(Submissions!L59="",0,IFERROR(VLOOKUP(RANK(Submissions!L59,Submissions!$L$6:$L$205,0),Reference!$B$6:$C$22,2,FALSE()),1)),0)</f>
        <v>0</v>
      </c>
      <c r="AA59" s="43" t="n">
        <f aca="false">IFERROR(IF(Submissions!M59="",0,IFERROR(VLOOKUP(RANK(Submissions!M59,Submissions!$M$6:$M$205,0),Reference!$B$6:$C$22,2,FALSE()),1)),0)</f>
        <v>0</v>
      </c>
      <c r="AB59" s="43" t="n">
        <f aca="false">IFERROR(IF(Submissions!N59="",0,IFERROR(VLOOKUP(RANK(Submissions!N59,Submissions!$N$6:$N$205,0),Reference!$B$6:$C$22,2,FALSE()),1)),0)</f>
        <v>0</v>
      </c>
      <c r="AC59" s="0" t="n">
        <f aca="false">SUM(Q59:AB59)</f>
        <v>0</v>
      </c>
      <c r="AD59" s="0" t="n">
        <f aca="false">IF(AC59=0,0,RANK(AC59,$AC$6:$AC$205,0))</f>
        <v>0</v>
      </c>
    </row>
    <row r="60" customFormat="false" ht="15" hidden="false" customHeight="false" outlineLevel="0" collapsed="false">
      <c r="P60" s="0" t="str">
        <f aca="false">Submissions!B60</f>
        <v/>
      </c>
      <c r="Q60" s="43" t="n">
        <f aca="false">IFERROR(IF(Submissions!C60="",0,IFERROR(VLOOKUP(RANK(Submissions!C60,Submissions!$C$6:$C$205,0),Reference!$B$6:$C$22,2,FALSE()),1)),0)</f>
        <v>0</v>
      </c>
      <c r="R60" s="43" t="n">
        <f aca="false">IFERROR(IF(Submissions!D60="",0,IFERROR(VLOOKUP(RANK(Submissions!D60,Submissions!$D$6:$D$205,0),Reference!$B$6:$C$22,2,FALSE()),1)),0)</f>
        <v>0</v>
      </c>
      <c r="S60" s="43" t="n">
        <f aca="false">IFERROR(IF(Submissions!E60="",0,IFERROR(VLOOKUP(RANK(Submissions!E60,Submissions!$E$6:$E$205,0),Reference!$B$6:$C$22,2,FALSE()),1)),0)</f>
        <v>0</v>
      </c>
      <c r="T60" s="43" t="n">
        <f aca="false">IFERROR(IF(Submissions!F60="",0,IFERROR(VLOOKUP(RANK(Submissions!F60,Submissions!$F$6:$F$205,0),Reference!$B$6:$C$22,2,FALSE()),1)),0)</f>
        <v>0</v>
      </c>
      <c r="U60" s="43" t="n">
        <f aca="false">IFERROR(IF(Submissions!G60="",0,IFERROR(VLOOKUP(RANK(Submissions!G60,Submissions!$G$6:$G$205,0),Reference!$B$6:$C$22,2,FALSE()),1)),0)</f>
        <v>0</v>
      </c>
      <c r="V60" s="43" t="n">
        <f aca="false">IFERROR(IF(Submissions!H60="",0,IFERROR(VLOOKUP(RANK(Submissions!H60,Submissions!$H$6:$H$205,0),Reference!$B$6:$C$22,2,FALSE()),1)),0)</f>
        <v>0</v>
      </c>
      <c r="W60" s="43" t="n">
        <f aca="false">IFERROR(IF(Submissions!I60="",0,IFERROR(VLOOKUP(RANK(Submissions!I60,Submissions!$I$6:$I$205,1),Reference!$B$6:$C$22,2,FALSE()),1)),0)</f>
        <v>0</v>
      </c>
      <c r="X60" s="43" t="n">
        <f aca="false">IFERROR(IF(Submissions!J60="",0,IFERROR(VLOOKUP(RANK(Submissions!J60,Submissions!$J$6:$J$205,0),Reference!$B$6:$C$22,2,FALSE()),1)),0)</f>
        <v>0</v>
      </c>
      <c r="Y60" s="43" t="n">
        <f aca="false">IFERROR(IF(Submissions!K60="",0,IFERROR(VLOOKUP(RANK(Submissions!K60,Submissions!$K$6:$K$205,0),Reference!$B$6:$C$22,2,FALSE()),1)),0)</f>
        <v>0</v>
      </c>
      <c r="Z60" s="43" t="n">
        <f aca="false">IFERROR(IF(Submissions!L60="",0,IFERROR(VLOOKUP(RANK(Submissions!L60,Submissions!$L$6:$L$205,0),Reference!$B$6:$C$22,2,FALSE()),1)),0)</f>
        <v>0</v>
      </c>
      <c r="AA60" s="43" t="n">
        <f aca="false">IFERROR(IF(Submissions!M60="",0,IFERROR(VLOOKUP(RANK(Submissions!M60,Submissions!$M$6:$M$205,0),Reference!$B$6:$C$22,2,FALSE()),1)),0)</f>
        <v>0</v>
      </c>
      <c r="AB60" s="43" t="n">
        <f aca="false">IFERROR(IF(Submissions!N60="",0,IFERROR(VLOOKUP(RANK(Submissions!N60,Submissions!$N$6:$N$205,0),Reference!$B$6:$C$22,2,FALSE()),1)),0)</f>
        <v>0</v>
      </c>
      <c r="AC60" s="0" t="n">
        <f aca="false">SUM(Q60:AB60)</f>
        <v>0</v>
      </c>
      <c r="AD60" s="0" t="n">
        <f aca="false">IF(AC60=0,0,RANK(AC60,$AC$6:$AC$205,0))</f>
        <v>0</v>
      </c>
    </row>
    <row r="61" customFormat="false" ht="15" hidden="false" customHeight="false" outlineLevel="0" collapsed="false">
      <c r="P61" s="0" t="str">
        <f aca="false">Submissions!B61</f>
        <v/>
      </c>
      <c r="Q61" s="43" t="n">
        <f aca="false">IFERROR(IF(Submissions!C61="",0,IFERROR(VLOOKUP(RANK(Submissions!C61,Submissions!$C$6:$C$205,0),Reference!$B$6:$C$22,2,FALSE()),1)),0)</f>
        <v>0</v>
      </c>
      <c r="R61" s="43" t="n">
        <f aca="false">IFERROR(IF(Submissions!D61="",0,IFERROR(VLOOKUP(RANK(Submissions!D61,Submissions!$D$6:$D$205,0),Reference!$B$6:$C$22,2,FALSE()),1)),0)</f>
        <v>0</v>
      </c>
      <c r="S61" s="43" t="n">
        <f aca="false">IFERROR(IF(Submissions!E61="",0,IFERROR(VLOOKUP(RANK(Submissions!E61,Submissions!$E$6:$E$205,0),Reference!$B$6:$C$22,2,FALSE()),1)),0)</f>
        <v>0</v>
      </c>
      <c r="T61" s="43" t="n">
        <f aca="false">IFERROR(IF(Submissions!F61="",0,IFERROR(VLOOKUP(RANK(Submissions!F61,Submissions!$F$6:$F$205,0),Reference!$B$6:$C$22,2,FALSE()),1)),0)</f>
        <v>0</v>
      </c>
      <c r="U61" s="43" t="n">
        <f aca="false">IFERROR(IF(Submissions!G61="",0,IFERROR(VLOOKUP(RANK(Submissions!G61,Submissions!$G$6:$G$205,0),Reference!$B$6:$C$22,2,FALSE()),1)),0)</f>
        <v>0</v>
      </c>
      <c r="V61" s="43" t="n">
        <f aca="false">IFERROR(IF(Submissions!H61="",0,IFERROR(VLOOKUP(RANK(Submissions!H61,Submissions!$H$6:$H$205,0),Reference!$B$6:$C$22,2,FALSE()),1)),0)</f>
        <v>0</v>
      </c>
      <c r="W61" s="43" t="n">
        <f aca="false">IFERROR(IF(Submissions!I61="",0,IFERROR(VLOOKUP(RANK(Submissions!I61,Submissions!$I$6:$I$205,1),Reference!$B$6:$C$22,2,FALSE()),1)),0)</f>
        <v>0</v>
      </c>
      <c r="X61" s="43" t="n">
        <f aca="false">IFERROR(IF(Submissions!J61="",0,IFERROR(VLOOKUP(RANK(Submissions!J61,Submissions!$J$6:$J$205,0),Reference!$B$6:$C$22,2,FALSE()),1)),0)</f>
        <v>0</v>
      </c>
      <c r="Y61" s="43" t="n">
        <f aca="false">IFERROR(IF(Submissions!K61="",0,IFERROR(VLOOKUP(RANK(Submissions!K61,Submissions!$K$6:$K$205,0),Reference!$B$6:$C$22,2,FALSE()),1)),0)</f>
        <v>0</v>
      </c>
      <c r="Z61" s="43" t="n">
        <f aca="false">IFERROR(IF(Submissions!L61="",0,IFERROR(VLOOKUP(RANK(Submissions!L61,Submissions!$L$6:$L$205,0),Reference!$B$6:$C$22,2,FALSE()),1)),0)</f>
        <v>0</v>
      </c>
      <c r="AA61" s="43" t="n">
        <f aca="false">IFERROR(IF(Submissions!M61="",0,IFERROR(VLOOKUP(RANK(Submissions!M61,Submissions!$M$6:$M$205,0),Reference!$B$6:$C$22,2,FALSE()),1)),0)</f>
        <v>0</v>
      </c>
      <c r="AB61" s="43" t="n">
        <f aca="false">IFERROR(IF(Submissions!N61="",0,IFERROR(VLOOKUP(RANK(Submissions!N61,Submissions!$N$6:$N$205,0),Reference!$B$6:$C$22,2,FALSE()),1)),0)</f>
        <v>0</v>
      </c>
      <c r="AC61" s="0" t="n">
        <f aca="false">SUM(Q61:AB61)</f>
        <v>0</v>
      </c>
      <c r="AD61" s="0" t="n">
        <f aca="false">IF(AC61=0,0,RANK(AC61,$AC$6:$AC$205,0))</f>
        <v>0</v>
      </c>
    </row>
    <row r="62" customFormat="false" ht="15" hidden="false" customHeight="false" outlineLevel="0" collapsed="false">
      <c r="P62" s="0" t="str">
        <f aca="false">Submissions!B62</f>
        <v/>
      </c>
      <c r="Q62" s="43" t="n">
        <f aca="false">IFERROR(IF(Submissions!C62="",0,IFERROR(VLOOKUP(RANK(Submissions!C62,Submissions!$C$6:$C$205,0),Reference!$B$6:$C$22,2,FALSE()),1)),0)</f>
        <v>0</v>
      </c>
      <c r="R62" s="43" t="n">
        <f aca="false">IFERROR(IF(Submissions!D62="",0,IFERROR(VLOOKUP(RANK(Submissions!D62,Submissions!$D$6:$D$205,0),Reference!$B$6:$C$22,2,FALSE()),1)),0)</f>
        <v>0</v>
      </c>
      <c r="S62" s="43" t="n">
        <f aca="false">IFERROR(IF(Submissions!E62="",0,IFERROR(VLOOKUP(RANK(Submissions!E62,Submissions!$E$6:$E$205,0),Reference!$B$6:$C$22,2,FALSE()),1)),0)</f>
        <v>0</v>
      </c>
      <c r="T62" s="43" t="n">
        <f aca="false">IFERROR(IF(Submissions!F62="",0,IFERROR(VLOOKUP(RANK(Submissions!F62,Submissions!$F$6:$F$205,0),Reference!$B$6:$C$22,2,FALSE()),1)),0)</f>
        <v>0</v>
      </c>
      <c r="U62" s="43" t="n">
        <f aca="false">IFERROR(IF(Submissions!G62="",0,IFERROR(VLOOKUP(RANK(Submissions!G62,Submissions!$G$6:$G$205,0),Reference!$B$6:$C$22,2,FALSE()),1)),0)</f>
        <v>0</v>
      </c>
      <c r="V62" s="43" t="n">
        <f aca="false">IFERROR(IF(Submissions!H62="",0,IFERROR(VLOOKUP(RANK(Submissions!H62,Submissions!$H$6:$H$205,0),Reference!$B$6:$C$22,2,FALSE()),1)),0)</f>
        <v>0</v>
      </c>
      <c r="W62" s="43" t="n">
        <f aca="false">IFERROR(IF(Submissions!I62="",0,IFERROR(VLOOKUP(RANK(Submissions!I62,Submissions!$I$6:$I$205,1),Reference!$B$6:$C$22,2,FALSE()),1)),0)</f>
        <v>0</v>
      </c>
      <c r="X62" s="43" t="n">
        <f aca="false">IFERROR(IF(Submissions!J62="",0,IFERROR(VLOOKUP(RANK(Submissions!J62,Submissions!$J$6:$J$205,0),Reference!$B$6:$C$22,2,FALSE()),1)),0)</f>
        <v>0</v>
      </c>
      <c r="Y62" s="43" t="n">
        <f aca="false">IFERROR(IF(Submissions!K62="",0,IFERROR(VLOOKUP(RANK(Submissions!K62,Submissions!$K$6:$K$205,0),Reference!$B$6:$C$22,2,FALSE()),1)),0)</f>
        <v>0</v>
      </c>
      <c r="Z62" s="43" t="n">
        <f aca="false">IFERROR(IF(Submissions!L62="",0,IFERROR(VLOOKUP(RANK(Submissions!L62,Submissions!$L$6:$L$205,0),Reference!$B$6:$C$22,2,FALSE()),1)),0)</f>
        <v>0</v>
      </c>
      <c r="AA62" s="43" t="n">
        <f aca="false">IFERROR(IF(Submissions!M62="",0,IFERROR(VLOOKUP(RANK(Submissions!M62,Submissions!$M$6:$M$205,0),Reference!$B$6:$C$22,2,FALSE()),1)),0)</f>
        <v>0</v>
      </c>
      <c r="AB62" s="43" t="n">
        <f aca="false">IFERROR(IF(Submissions!N62="",0,IFERROR(VLOOKUP(RANK(Submissions!N62,Submissions!$N$6:$N$205,0),Reference!$B$6:$C$22,2,FALSE()),1)),0)</f>
        <v>0</v>
      </c>
      <c r="AC62" s="0" t="n">
        <f aca="false">SUM(Q62:AB62)</f>
        <v>0</v>
      </c>
      <c r="AD62" s="0" t="n">
        <f aca="false">IF(AC62=0,0,RANK(AC62,$AC$6:$AC$205,0))</f>
        <v>0</v>
      </c>
    </row>
    <row r="63" customFormat="false" ht="15" hidden="false" customHeight="false" outlineLevel="0" collapsed="false">
      <c r="P63" s="0" t="str">
        <f aca="false">Submissions!B63</f>
        <v/>
      </c>
      <c r="Q63" s="43" t="n">
        <f aca="false">IFERROR(IF(Submissions!C63="",0,IFERROR(VLOOKUP(RANK(Submissions!C63,Submissions!$C$6:$C$205,0),Reference!$B$6:$C$22,2,FALSE()),1)),0)</f>
        <v>0</v>
      </c>
      <c r="R63" s="43" t="n">
        <f aca="false">IFERROR(IF(Submissions!D63="",0,IFERROR(VLOOKUP(RANK(Submissions!D63,Submissions!$D$6:$D$205,0),Reference!$B$6:$C$22,2,FALSE()),1)),0)</f>
        <v>0</v>
      </c>
      <c r="S63" s="43" t="n">
        <f aca="false">IFERROR(IF(Submissions!E63="",0,IFERROR(VLOOKUP(RANK(Submissions!E63,Submissions!$E$6:$E$205,0),Reference!$B$6:$C$22,2,FALSE()),1)),0)</f>
        <v>0</v>
      </c>
      <c r="T63" s="43" t="n">
        <f aca="false">IFERROR(IF(Submissions!F63="",0,IFERROR(VLOOKUP(RANK(Submissions!F63,Submissions!$F$6:$F$205,0),Reference!$B$6:$C$22,2,FALSE()),1)),0)</f>
        <v>0</v>
      </c>
      <c r="U63" s="43" t="n">
        <f aca="false">IFERROR(IF(Submissions!G63="",0,IFERROR(VLOOKUP(RANK(Submissions!G63,Submissions!$G$6:$G$205,0),Reference!$B$6:$C$22,2,FALSE()),1)),0)</f>
        <v>0</v>
      </c>
      <c r="V63" s="43" t="n">
        <f aca="false">IFERROR(IF(Submissions!H63="",0,IFERROR(VLOOKUP(RANK(Submissions!H63,Submissions!$H$6:$H$205,0),Reference!$B$6:$C$22,2,FALSE()),1)),0)</f>
        <v>0</v>
      </c>
      <c r="W63" s="43" t="n">
        <f aca="false">IFERROR(IF(Submissions!I63="",0,IFERROR(VLOOKUP(RANK(Submissions!I63,Submissions!$I$6:$I$205,1),Reference!$B$6:$C$22,2,FALSE()),1)),0)</f>
        <v>0</v>
      </c>
      <c r="X63" s="43" t="n">
        <f aca="false">IFERROR(IF(Submissions!J63="",0,IFERROR(VLOOKUP(RANK(Submissions!J63,Submissions!$J$6:$J$205,0),Reference!$B$6:$C$22,2,FALSE()),1)),0)</f>
        <v>0</v>
      </c>
      <c r="Y63" s="43" t="n">
        <f aca="false">IFERROR(IF(Submissions!K63="",0,IFERROR(VLOOKUP(RANK(Submissions!K63,Submissions!$K$6:$K$205,0),Reference!$B$6:$C$22,2,FALSE()),1)),0)</f>
        <v>0</v>
      </c>
      <c r="Z63" s="43" t="n">
        <f aca="false">IFERROR(IF(Submissions!L63="",0,IFERROR(VLOOKUP(RANK(Submissions!L63,Submissions!$L$6:$L$205,0),Reference!$B$6:$C$22,2,FALSE()),1)),0)</f>
        <v>0</v>
      </c>
      <c r="AA63" s="43" t="n">
        <f aca="false">IFERROR(IF(Submissions!M63="",0,IFERROR(VLOOKUP(RANK(Submissions!M63,Submissions!$M$6:$M$205,0),Reference!$B$6:$C$22,2,FALSE()),1)),0)</f>
        <v>0</v>
      </c>
      <c r="AB63" s="43" t="n">
        <f aca="false">IFERROR(IF(Submissions!N63="",0,IFERROR(VLOOKUP(RANK(Submissions!N63,Submissions!$N$6:$N$205,0),Reference!$B$6:$C$22,2,FALSE()),1)),0)</f>
        <v>0</v>
      </c>
      <c r="AC63" s="0" t="n">
        <f aca="false">SUM(Q63:AB63)</f>
        <v>0</v>
      </c>
      <c r="AD63" s="0" t="n">
        <f aca="false">IF(AC63=0,0,RANK(AC63,$AC$6:$AC$205,0))</f>
        <v>0</v>
      </c>
    </row>
    <row r="64" customFormat="false" ht="15" hidden="false" customHeight="false" outlineLevel="0" collapsed="false">
      <c r="P64" s="0" t="str">
        <f aca="false">Submissions!B64</f>
        <v/>
      </c>
      <c r="Q64" s="43" t="n">
        <f aca="false">IFERROR(IF(Submissions!C64="",0,IFERROR(VLOOKUP(RANK(Submissions!C64,Submissions!$C$6:$C$205,0),Reference!$B$6:$C$22,2,FALSE()),1)),0)</f>
        <v>0</v>
      </c>
      <c r="R64" s="43" t="n">
        <f aca="false">IFERROR(IF(Submissions!D64="",0,IFERROR(VLOOKUP(RANK(Submissions!D64,Submissions!$D$6:$D$205,0),Reference!$B$6:$C$22,2,FALSE()),1)),0)</f>
        <v>0</v>
      </c>
      <c r="S64" s="43" t="n">
        <f aca="false">IFERROR(IF(Submissions!E64="",0,IFERROR(VLOOKUP(RANK(Submissions!E64,Submissions!$E$6:$E$205,0),Reference!$B$6:$C$22,2,FALSE()),1)),0)</f>
        <v>0</v>
      </c>
      <c r="T64" s="43" t="n">
        <f aca="false">IFERROR(IF(Submissions!F64="",0,IFERROR(VLOOKUP(RANK(Submissions!F64,Submissions!$F$6:$F$205,0),Reference!$B$6:$C$22,2,FALSE()),1)),0)</f>
        <v>0</v>
      </c>
      <c r="U64" s="43" t="n">
        <f aca="false">IFERROR(IF(Submissions!G64="",0,IFERROR(VLOOKUP(RANK(Submissions!G64,Submissions!$G$6:$G$205,0),Reference!$B$6:$C$22,2,FALSE()),1)),0)</f>
        <v>0</v>
      </c>
      <c r="V64" s="43" t="n">
        <f aca="false">IFERROR(IF(Submissions!H64="",0,IFERROR(VLOOKUP(RANK(Submissions!H64,Submissions!$H$6:$H$205,0),Reference!$B$6:$C$22,2,FALSE()),1)),0)</f>
        <v>0</v>
      </c>
      <c r="W64" s="43" t="n">
        <f aca="false">IFERROR(IF(Submissions!I64="",0,IFERROR(VLOOKUP(RANK(Submissions!I64,Submissions!$I$6:$I$205,1),Reference!$B$6:$C$22,2,FALSE()),1)),0)</f>
        <v>0</v>
      </c>
      <c r="X64" s="43" t="n">
        <f aca="false">IFERROR(IF(Submissions!J64="",0,IFERROR(VLOOKUP(RANK(Submissions!J64,Submissions!$J$6:$J$205,0),Reference!$B$6:$C$22,2,FALSE()),1)),0)</f>
        <v>0</v>
      </c>
      <c r="Y64" s="43" t="n">
        <f aca="false">IFERROR(IF(Submissions!K64="",0,IFERROR(VLOOKUP(RANK(Submissions!K64,Submissions!$K$6:$K$205,0),Reference!$B$6:$C$22,2,FALSE()),1)),0)</f>
        <v>0</v>
      </c>
      <c r="Z64" s="43" t="n">
        <f aca="false">IFERROR(IF(Submissions!L64="",0,IFERROR(VLOOKUP(RANK(Submissions!L64,Submissions!$L$6:$L$205,0),Reference!$B$6:$C$22,2,FALSE()),1)),0)</f>
        <v>0</v>
      </c>
      <c r="AA64" s="43" t="n">
        <f aca="false">IFERROR(IF(Submissions!M64="",0,IFERROR(VLOOKUP(RANK(Submissions!M64,Submissions!$M$6:$M$205,0),Reference!$B$6:$C$22,2,FALSE()),1)),0)</f>
        <v>0</v>
      </c>
      <c r="AB64" s="43" t="n">
        <f aca="false">IFERROR(IF(Submissions!N64="",0,IFERROR(VLOOKUP(RANK(Submissions!N64,Submissions!$N$6:$N$205,0),Reference!$B$6:$C$22,2,FALSE()),1)),0)</f>
        <v>0</v>
      </c>
      <c r="AC64" s="0" t="n">
        <f aca="false">SUM(Q64:AB64)</f>
        <v>0</v>
      </c>
      <c r="AD64" s="0" t="n">
        <f aca="false">IF(AC64=0,0,RANK(AC64,$AC$6:$AC$205,0))</f>
        <v>0</v>
      </c>
    </row>
    <row r="65" customFormat="false" ht="15" hidden="false" customHeight="false" outlineLevel="0" collapsed="false">
      <c r="P65" s="0" t="str">
        <f aca="false">Submissions!B65</f>
        <v/>
      </c>
      <c r="Q65" s="43" t="n">
        <f aca="false">IFERROR(IF(Submissions!C65="",0,IFERROR(VLOOKUP(RANK(Submissions!C65,Submissions!$C$6:$C$205,0),Reference!$B$6:$C$22,2,FALSE()),1)),0)</f>
        <v>0</v>
      </c>
      <c r="R65" s="43" t="n">
        <f aca="false">IFERROR(IF(Submissions!D65="",0,IFERROR(VLOOKUP(RANK(Submissions!D65,Submissions!$D$6:$D$205,0),Reference!$B$6:$C$22,2,FALSE()),1)),0)</f>
        <v>0</v>
      </c>
      <c r="S65" s="43" t="n">
        <f aca="false">IFERROR(IF(Submissions!E65="",0,IFERROR(VLOOKUP(RANK(Submissions!E65,Submissions!$E$6:$E$205,0),Reference!$B$6:$C$22,2,FALSE()),1)),0)</f>
        <v>0</v>
      </c>
      <c r="T65" s="43" t="n">
        <f aca="false">IFERROR(IF(Submissions!F65="",0,IFERROR(VLOOKUP(RANK(Submissions!F65,Submissions!$F$6:$F$205,0),Reference!$B$6:$C$22,2,FALSE()),1)),0)</f>
        <v>0</v>
      </c>
      <c r="U65" s="43" t="n">
        <f aca="false">IFERROR(IF(Submissions!G65="",0,IFERROR(VLOOKUP(RANK(Submissions!G65,Submissions!$G$6:$G$205,0),Reference!$B$6:$C$22,2,FALSE()),1)),0)</f>
        <v>0</v>
      </c>
      <c r="V65" s="43" t="n">
        <f aca="false">IFERROR(IF(Submissions!H65="",0,IFERROR(VLOOKUP(RANK(Submissions!H65,Submissions!$H$6:$H$205,0),Reference!$B$6:$C$22,2,FALSE()),1)),0)</f>
        <v>0</v>
      </c>
      <c r="W65" s="43" t="n">
        <f aca="false">IFERROR(IF(Submissions!I65="",0,IFERROR(VLOOKUP(RANK(Submissions!I65,Submissions!$I$6:$I$205,1),Reference!$B$6:$C$22,2,FALSE()),1)),0)</f>
        <v>0</v>
      </c>
      <c r="X65" s="43" t="n">
        <f aca="false">IFERROR(IF(Submissions!J65="",0,IFERROR(VLOOKUP(RANK(Submissions!J65,Submissions!$J$6:$J$205,0),Reference!$B$6:$C$22,2,FALSE()),1)),0)</f>
        <v>0</v>
      </c>
      <c r="Y65" s="43" t="n">
        <f aca="false">IFERROR(IF(Submissions!K65="",0,IFERROR(VLOOKUP(RANK(Submissions!K65,Submissions!$K$6:$K$205,0),Reference!$B$6:$C$22,2,FALSE()),1)),0)</f>
        <v>0</v>
      </c>
      <c r="Z65" s="43" t="n">
        <f aca="false">IFERROR(IF(Submissions!L65="",0,IFERROR(VLOOKUP(RANK(Submissions!L65,Submissions!$L$6:$L$205,0),Reference!$B$6:$C$22,2,FALSE()),1)),0)</f>
        <v>0</v>
      </c>
      <c r="AA65" s="43" t="n">
        <f aca="false">IFERROR(IF(Submissions!M65="",0,IFERROR(VLOOKUP(RANK(Submissions!M65,Submissions!$M$6:$M$205,0),Reference!$B$6:$C$22,2,FALSE()),1)),0)</f>
        <v>0</v>
      </c>
      <c r="AB65" s="43" t="n">
        <f aca="false">IFERROR(IF(Submissions!N65="",0,IFERROR(VLOOKUP(RANK(Submissions!N65,Submissions!$N$6:$N$205,0),Reference!$B$6:$C$22,2,FALSE()),1)),0)</f>
        <v>0</v>
      </c>
      <c r="AC65" s="0" t="n">
        <f aca="false">SUM(Q65:AB65)</f>
        <v>0</v>
      </c>
      <c r="AD65" s="0" t="n">
        <f aca="false">IF(AC65=0,0,RANK(AC65,$AC$6:$AC$205,0))</f>
        <v>0</v>
      </c>
    </row>
    <row r="66" customFormat="false" ht="15" hidden="false" customHeight="false" outlineLevel="0" collapsed="false">
      <c r="P66" s="0" t="str">
        <f aca="false">Submissions!B66</f>
        <v/>
      </c>
      <c r="Q66" s="43" t="n">
        <f aca="false">IFERROR(IF(Submissions!C66="",0,IFERROR(VLOOKUP(RANK(Submissions!C66,Submissions!$C$6:$C$205,0),Reference!$B$6:$C$22,2,FALSE()),1)),0)</f>
        <v>0</v>
      </c>
      <c r="R66" s="43" t="n">
        <f aca="false">IFERROR(IF(Submissions!D66="",0,IFERROR(VLOOKUP(RANK(Submissions!D66,Submissions!$D$6:$D$205,0),Reference!$B$6:$C$22,2,FALSE()),1)),0)</f>
        <v>0</v>
      </c>
      <c r="S66" s="43" t="n">
        <f aca="false">IFERROR(IF(Submissions!E66="",0,IFERROR(VLOOKUP(RANK(Submissions!E66,Submissions!$E$6:$E$205,0),Reference!$B$6:$C$22,2,FALSE()),1)),0)</f>
        <v>0</v>
      </c>
      <c r="T66" s="43" t="n">
        <f aca="false">IFERROR(IF(Submissions!F66="",0,IFERROR(VLOOKUP(RANK(Submissions!F66,Submissions!$F$6:$F$205,0),Reference!$B$6:$C$22,2,FALSE()),1)),0)</f>
        <v>0</v>
      </c>
      <c r="U66" s="43" t="n">
        <f aca="false">IFERROR(IF(Submissions!G66="",0,IFERROR(VLOOKUP(RANK(Submissions!G66,Submissions!$G$6:$G$205,0),Reference!$B$6:$C$22,2,FALSE()),1)),0)</f>
        <v>0</v>
      </c>
      <c r="V66" s="43" t="n">
        <f aca="false">IFERROR(IF(Submissions!H66="",0,IFERROR(VLOOKUP(RANK(Submissions!H66,Submissions!$H$6:$H$205,0),Reference!$B$6:$C$22,2,FALSE()),1)),0)</f>
        <v>0</v>
      </c>
      <c r="W66" s="43" t="n">
        <f aca="false">IFERROR(IF(Submissions!I66="",0,IFERROR(VLOOKUP(RANK(Submissions!I66,Submissions!$I$6:$I$205,1),Reference!$B$6:$C$22,2,FALSE()),1)),0)</f>
        <v>0</v>
      </c>
      <c r="X66" s="43" t="n">
        <f aca="false">IFERROR(IF(Submissions!J66="",0,IFERROR(VLOOKUP(RANK(Submissions!J66,Submissions!$J$6:$J$205,0),Reference!$B$6:$C$22,2,FALSE()),1)),0)</f>
        <v>0</v>
      </c>
      <c r="Y66" s="43" t="n">
        <f aca="false">IFERROR(IF(Submissions!K66="",0,IFERROR(VLOOKUP(RANK(Submissions!K66,Submissions!$K$6:$K$205,0),Reference!$B$6:$C$22,2,FALSE()),1)),0)</f>
        <v>0</v>
      </c>
      <c r="Z66" s="43" t="n">
        <f aca="false">IFERROR(IF(Submissions!L66="",0,IFERROR(VLOOKUP(RANK(Submissions!L66,Submissions!$L$6:$L$205,0),Reference!$B$6:$C$22,2,FALSE()),1)),0)</f>
        <v>0</v>
      </c>
      <c r="AA66" s="43" t="n">
        <f aca="false">IFERROR(IF(Submissions!M66="",0,IFERROR(VLOOKUP(RANK(Submissions!M66,Submissions!$M$6:$M$205,0),Reference!$B$6:$C$22,2,FALSE()),1)),0)</f>
        <v>0</v>
      </c>
      <c r="AB66" s="43" t="n">
        <f aca="false">IFERROR(IF(Submissions!N66="",0,IFERROR(VLOOKUP(RANK(Submissions!N66,Submissions!$N$6:$N$205,0),Reference!$B$6:$C$22,2,FALSE()),1)),0)</f>
        <v>0</v>
      </c>
      <c r="AC66" s="0" t="n">
        <f aca="false">SUM(Q66:AB66)</f>
        <v>0</v>
      </c>
      <c r="AD66" s="0" t="n">
        <f aca="false">IF(AC66=0,0,RANK(AC66,$AC$6:$AC$205,0))</f>
        <v>0</v>
      </c>
    </row>
    <row r="67" customFormat="false" ht="15" hidden="false" customHeight="false" outlineLevel="0" collapsed="false">
      <c r="P67" s="0" t="str">
        <f aca="false">Submissions!B67</f>
        <v/>
      </c>
      <c r="Q67" s="43" t="n">
        <f aca="false">IFERROR(IF(Submissions!C67="",0,IFERROR(VLOOKUP(RANK(Submissions!C67,Submissions!$C$6:$C$205,0),Reference!$B$6:$C$22,2,FALSE()),1)),0)</f>
        <v>0</v>
      </c>
      <c r="R67" s="43" t="n">
        <f aca="false">IFERROR(IF(Submissions!D67="",0,IFERROR(VLOOKUP(RANK(Submissions!D67,Submissions!$D$6:$D$205,0),Reference!$B$6:$C$22,2,FALSE()),1)),0)</f>
        <v>0</v>
      </c>
      <c r="S67" s="43" t="n">
        <f aca="false">IFERROR(IF(Submissions!E67="",0,IFERROR(VLOOKUP(RANK(Submissions!E67,Submissions!$E$6:$E$205,0),Reference!$B$6:$C$22,2,FALSE()),1)),0)</f>
        <v>0</v>
      </c>
      <c r="T67" s="43" t="n">
        <f aca="false">IFERROR(IF(Submissions!F67="",0,IFERROR(VLOOKUP(RANK(Submissions!F67,Submissions!$F$6:$F$205,0),Reference!$B$6:$C$22,2,FALSE()),1)),0)</f>
        <v>0</v>
      </c>
      <c r="U67" s="43" t="n">
        <f aca="false">IFERROR(IF(Submissions!G67="",0,IFERROR(VLOOKUP(RANK(Submissions!G67,Submissions!$G$6:$G$205,0),Reference!$B$6:$C$22,2,FALSE()),1)),0)</f>
        <v>0</v>
      </c>
      <c r="V67" s="43" t="n">
        <f aca="false">IFERROR(IF(Submissions!H67="",0,IFERROR(VLOOKUP(RANK(Submissions!H67,Submissions!$H$6:$H$205,0),Reference!$B$6:$C$22,2,FALSE()),1)),0)</f>
        <v>0</v>
      </c>
      <c r="W67" s="43" t="n">
        <f aca="false">IFERROR(IF(Submissions!I67="",0,IFERROR(VLOOKUP(RANK(Submissions!I67,Submissions!$I$6:$I$205,1),Reference!$B$6:$C$22,2,FALSE()),1)),0)</f>
        <v>0</v>
      </c>
      <c r="X67" s="43" t="n">
        <f aca="false">IFERROR(IF(Submissions!J67="",0,IFERROR(VLOOKUP(RANK(Submissions!J67,Submissions!$J$6:$J$205,0),Reference!$B$6:$C$22,2,FALSE()),1)),0)</f>
        <v>0</v>
      </c>
      <c r="Y67" s="43" t="n">
        <f aca="false">IFERROR(IF(Submissions!K67="",0,IFERROR(VLOOKUP(RANK(Submissions!K67,Submissions!$K$6:$K$205,0),Reference!$B$6:$C$22,2,FALSE()),1)),0)</f>
        <v>0</v>
      </c>
      <c r="Z67" s="43" t="n">
        <f aca="false">IFERROR(IF(Submissions!L67="",0,IFERROR(VLOOKUP(RANK(Submissions!L67,Submissions!$L$6:$L$205,0),Reference!$B$6:$C$22,2,FALSE()),1)),0)</f>
        <v>0</v>
      </c>
      <c r="AA67" s="43" t="n">
        <f aca="false">IFERROR(IF(Submissions!M67="",0,IFERROR(VLOOKUP(RANK(Submissions!M67,Submissions!$M$6:$M$205,0),Reference!$B$6:$C$22,2,FALSE()),1)),0)</f>
        <v>0</v>
      </c>
      <c r="AB67" s="43" t="n">
        <f aca="false">IFERROR(IF(Submissions!N67="",0,IFERROR(VLOOKUP(RANK(Submissions!N67,Submissions!$N$6:$N$205,0),Reference!$B$6:$C$22,2,FALSE()),1)),0)</f>
        <v>0</v>
      </c>
      <c r="AC67" s="0" t="n">
        <f aca="false">SUM(Q67:AB67)</f>
        <v>0</v>
      </c>
      <c r="AD67" s="0" t="n">
        <f aca="false">IF(AC67=0,0,RANK(AC67,$AC$6:$AC$205,0))</f>
        <v>0</v>
      </c>
    </row>
    <row r="68" customFormat="false" ht="15" hidden="false" customHeight="false" outlineLevel="0" collapsed="false">
      <c r="P68" s="0" t="str">
        <f aca="false">Submissions!B68</f>
        <v/>
      </c>
      <c r="Q68" s="43" t="n">
        <f aca="false">IFERROR(IF(Submissions!C68="",0,IFERROR(VLOOKUP(RANK(Submissions!C68,Submissions!$C$6:$C$205,0),Reference!$B$6:$C$22,2,FALSE()),1)),0)</f>
        <v>0</v>
      </c>
      <c r="R68" s="43" t="n">
        <f aca="false">IFERROR(IF(Submissions!D68="",0,IFERROR(VLOOKUP(RANK(Submissions!D68,Submissions!$D$6:$D$205,0),Reference!$B$6:$C$22,2,FALSE()),1)),0)</f>
        <v>0</v>
      </c>
      <c r="S68" s="43" t="n">
        <f aca="false">IFERROR(IF(Submissions!E68="",0,IFERROR(VLOOKUP(RANK(Submissions!E68,Submissions!$E$6:$E$205,0),Reference!$B$6:$C$22,2,FALSE()),1)),0)</f>
        <v>0</v>
      </c>
      <c r="T68" s="43" t="n">
        <f aca="false">IFERROR(IF(Submissions!F68="",0,IFERROR(VLOOKUP(RANK(Submissions!F68,Submissions!$F$6:$F$205,0),Reference!$B$6:$C$22,2,FALSE()),1)),0)</f>
        <v>0</v>
      </c>
      <c r="U68" s="43" t="n">
        <f aca="false">IFERROR(IF(Submissions!G68="",0,IFERROR(VLOOKUP(RANK(Submissions!G68,Submissions!$G$6:$G$205,0),Reference!$B$6:$C$22,2,FALSE()),1)),0)</f>
        <v>0</v>
      </c>
      <c r="V68" s="43" t="n">
        <f aca="false">IFERROR(IF(Submissions!H68="",0,IFERROR(VLOOKUP(RANK(Submissions!H68,Submissions!$H$6:$H$205,0),Reference!$B$6:$C$22,2,FALSE()),1)),0)</f>
        <v>0</v>
      </c>
      <c r="W68" s="43" t="n">
        <f aca="false">IFERROR(IF(Submissions!I68="",0,IFERROR(VLOOKUP(RANK(Submissions!I68,Submissions!$I$6:$I$205,1),Reference!$B$6:$C$22,2,FALSE()),1)),0)</f>
        <v>0</v>
      </c>
      <c r="X68" s="43" t="n">
        <f aca="false">IFERROR(IF(Submissions!J68="",0,IFERROR(VLOOKUP(RANK(Submissions!J68,Submissions!$J$6:$J$205,0),Reference!$B$6:$C$22,2,FALSE()),1)),0)</f>
        <v>0</v>
      </c>
      <c r="Y68" s="43" t="n">
        <f aca="false">IFERROR(IF(Submissions!K68="",0,IFERROR(VLOOKUP(RANK(Submissions!K68,Submissions!$K$6:$K$205,0),Reference!$B$6:$C$22,2,FALSE()),1)),0)</f>
        <v>0</v>
      </c>
      <c r="Z68" s="43" t="n">
        <f aca="false">IFERROR(IF(Submissions!L68="",0,IFERROR(VLOOKUP(RANK(Submissions!L68,Submissions!$L$6:$L$205,0),Reference!$B$6:$C$22,2,FALSE()),1)),0)</f>
        <v>0</v>
      </c>
      <c r="AA68" s="43" t="n">
        <f aca="false">IFERROR(IF(Submissions!M68="",0,IFERROR(VLOOKUP(RANK(Submissions!M68,Submissions!$M$6:$M$205,0),Reference!$B$6:$C$22,2,FALSE()),1)),0)</f>
        <v>0</v>
      </c>
      <c r="AB68" s="43" t="n">
        <f aca="false">IFERROR(IF(Submissions!N68="",0,IFERROR(VLOOKUP(RANK(Submissions!N68,Submissions!$N$6:$N$205,0),Reference!$B$6:$C$22,2,FALSE()),1)),0)</f>
        <v>0</v>
      </c>
      <c r="AC68" s="0" t="n">
        <f aca="false">SUM(Q68:AB68)</f>
        <v>0</v>
      </c>
      <c r="AD68" s="0" t="n">
        <f aca="false">IF(AC68=0,0,RANK(AC68,$AC$6:$AC$205,0))</f>
        <v>0</v>
      </c>
    </row>
    <row r="69" customFormat="false" ht="15" hidden="false" customHeight="false" outlineLevel="0" collapsed="false">
      <c r="P69" s="0" t="str">
        <f aca="false">Submissions!B69</f>
        <v/>
      </c>
      <c r="Q69" s="43" t="n">
        <f aca="false">IFERROR(IF(Submissions!C69="",0,IFERROR(VLOOKUP(RANK(Submissions!C69,Submissions!$C$6:$C$205,0),Reference!$B$6:$C$22,2,FALSE()),1)),0)</f>
        <v>0</v>
      </c>
      <c r="R69" s="43" t="n">
        <f aca="false">IFERROR(IF(Submissions!D69="",0,IFERROR(VLOOKUP(RANK(Submissions!D69,Submissions!$D$6:$D$205,0),Reference!$B$6:$C$22,2,FALSE()),1)),0)</f>
        <v>0</v>
      </c>
      <c r="S69" s="43" t="n">
        <f aca="false">IFERROR(IF(Submissions!E69="",0,IFERROR(VLOOKUP(RANK(Submissions!E69,Submissions!$E$6:$E$205,0),Reference!$B$6:$C$22,2,FALSE()),1)),0)</f>
        <v>0</v>
      </c>
      <c r="T69" s="43" t="n">
        <f aca="false">IFERROR(IF(Submissions!F69="",0,IFERROR(VLOOKUP(RANK(Submissions!F69,Submissions!$F$6:$F$205,0),Reference!$B$6:$C$22,2,FALSE()),1)),0)</f>
        <v>0</v>
      </c>
      <c r="U69" s="43" t="n">
        <f aca="false">IFERROR(IF(Submissions!G69="",0,IFERROR(VLOOKUP(RANK(Submissions!G69,Submissions!$G$6:$G$205,0),Reference!$B$6:$C$22,2,FALSE()),1)),0)</f>
        <v>0</v>
      </c>
      <c r="V69" s="43" t="n">
        <f aca="false">IFERROR(IF(Submissions!H69="",0,IFERROR(VLOOKUP(RANK(Submissions!H69,Submissions!$H$6:$H$205,0),Reference!$B$6:$C$22,2,FALSE()),1)),0)</f>
        <v>0</v>
      </c>
      <c r="W69" s="43" t="n">
        <f aca="false">IFERROR(IF(Submissions!I69="",0,IFERROR(VLOOKUP(RANK(Submissions!I69,Submissions!$I$6:$I$205,1),Reference!$B$6:$C$22,2,FALSE()),1)),0)</f>
        <v>0</v>
      </c>
      <c r="X69" s="43" t="n">
        <f aca="false">IFERROR(IF(Submissions!J69="",0,IFERROR(VLOOKUP(RANK(Submissions!J69,Submissions!$J$6:$J$205,0),Reference!$B$6:$C$22,2,FALSE()),1)),0)</f>
        <v>0</v>
      </c>
      <c r="Y69" s="43" t="n">
        <f aca="false">IFERROR(IF(Submissions!K69="",0,IFERROR(VLOOKUP(RANK(Submissions!K69,Submissions!$K$6:$K$205,0),Reference!$B$6:$C$22,2,FALSE()),1)),0)</f>
        <v>0</v>
      </c>
      <c r="Z69" s="43" t="n">
        <f aca="false">IFERROR(IF(Submissions!L69="",0,IFERROR(VLOOKUP(RANK(Submissions!L69,Submissions!$L$6:$L$205,0),Reference!$B$6:$C$22,2,FALSE()),1)),0)</f>
        <v>0</v>
      </c>
      <c r="AA69" s="43" t="n">
        <f aca="false">IFERROR(IF(Submissions!M69="",0,IFERROR(VLOOKUP(RANK(Submissions!M69,Submissions!$M$6:$M$205,0),Reference!$B$6:$C$22,2,FALSE()),1)),0)</f>
        <v>0</v>
      </c>
      <c r="AB69" s="43" t="n">
        <f aca="false">IFERROR(IF(Submissions!N69="",0,IFERROR(VLOOKUP(RANK(Submissions!N69,Submissions!$N$6:$N$205,0),Reference!$B$6:$C$22,2,FALSE()),1)),0)</f>
        <v>0</v>
      </c>
      <c r="AC69" s="0" t="n">
        <f aca="false">SUM(Q69:AB69)</f>
        <v>0</v>
      </c>
      <c r="AD69" s="0" t="n">
        <f aca="false">IF(AC69=0,0,RANK(AC69,$AC$6:$AC$205,0))</f>
        <v>0</v>
      </c>
    </row>
    <row r="70" customFormat="false" ht="15" hidden="false" customHeight="false" outlineLevel="0" collapsed="false">
      <c r="P70" s="0" t="str">
        <f aca="false">Submissions!B70</f>
        <v/>
      </c>
      <c r="Q70" s="43" t="n">
        <f aca="false">IFERROR(IF(Submissions!C70="",0,IFERROR(VLOOKUP(RANK(Submissions!C70,Submissions!$C$6:$C$205,0),Reference!$B$6:$C$22,2,FALSE()),1)),0)</f>
        <v>0</v>
      </c>
      <c r="R70" s="43" t="n">
        <f aca="false">IFERROR(IF(Submissions!D70="",0,IFERROR(VLOOKUP(RANK(Submissions!D70,Submissions!$D$6:$D$205,0),Reference!$B$6:$C$22,2,FALSE()),1)),0)</f>
        <v>0</v>
      </c>
      <c r="S70" s="43" t="n">
        <f aca="false">IFERROR(IF(Submissions!E70="",0,IFERROR(VLOOKUP(RANK(Submissions!E70,Submissions!$E$6:$E$205,0),Reference!$B$6:$C$22,2,FALSE()),1)),0)</f>
        <v>0</v>
      </c>
      <c r="T70" s="43" t="n">
        <f aca="false">IFERROR(IF(Submissions!F70="",0,IFERROR(VLOOKUP(RANK(Submissions!F70,Submissions!$F$6:$F$205,0),Reference!$B$6:$C$22,2,FALSE()),1)),0)</f>
        <v>0</v>
      </c>
      <c r="U70" s="43" t="n">
        <f aca="false">IFERROR(IF(Submissions!G70="",0,IFERROR(VLOOKUP(RANK(Submissions!G70,Submissions!$G$6:$G$205,0),Reference!$B$6:$C$22,2,FALSE()),1)),0)</f>
        <v>0</v>
      </c>
      <c r="V70" s="43" t="n">
        <f aca="false">IFERROR(IF(Submissions!H70="",0,IFERROR(VLOOKUP(RANK(Submissions!H70,Submissions!$H$6:$H$205,0),Reference!$B$6:$C$22,2,FALSE()),1)),0)</f>
        <v>0</v>
      </c>
      <c r="W70" s="43" t="n">
        <f aca="false">IFERROR(IF(Submissions!I70="",0,IFERROR(VLOOKUP(RANK(Submissions!I70,Submissions!$I$6:$I$205,1),Reference!$B$6:$C$22,2,FALSE()),1)),0)</f>
        <v>0</v>
      </c>
      <c r="X70" s="43" t="n">
        <f aca="false">IFERROR(IF(Submissions!J70="",0,IFERROR(VLOOKUP(RANK(Submissions!J70,Submissions!$J$6:$J$205,0),Reference!$B$6:$C$22,2,FALSE()),1)),0)</f>
        <v>0</v>
      </c>
      <c r="Y70" s="43" t="n">
        <f aca="false">IFERROR(IF(Submissions!K70="",0,IFERROR(VLOOKUP(RANK(Submissions!K70,Submissions!$K$6:$K$205,0),Reference!$B$6:$C$22,2,FALSE()),1)),0)</f>
        <v>0</v>
      </c>
      <c r="Z70" s="43" t="n">
        <f aca="false">IFERROR(IF(Submissions!L70="",0,IFERROR(VLOOKUP(RANK(Submissions!L70,Submissions!$L$6:$L$205,0),Reference!$B$6:$C$22,2,FALSE()),1)),0)</f>
        <v>0</v>
      </c>
      <c r="AA70" s="43" t="n">
        <f aca="false">IFERROR(IF(Submissions!M70="",0,IFERROR(VLOOKUP(RANK(Submissions!M70,Submissions!$M$6:$M$205,0),Reference!$B$6:$C$22,2,FALSE()),1)),0)</f>
        <v>0</v>
      </c>
      <c r="AB70" s="43" t="n">
        <f aca="false">IFERROR(IF(Submissions!N70="",0,IFERROR(VLOOKUP(RANK(Submissions!N70,Submissions!$N$6:$N$205,0),Reference!$B$6:$C$22,2,FALSE()),1)),0)</f>
        <v>0</v>
      </c>
      <c r="AC70" s="0" t="n">
        <f aca="false">SUM(Q70:AB70)</f>
        <v>0</v>
      </c>
      <c r="AD70" s="0" t="n">
        <f aca="false">IF(AC70=0,0,RANK(AC70,$AC$6:$AC$205,0))</f>
        <v>0</v>
      </c>
    </row>
    <row r="71" customFormat="false" ht="15" hidden="false" customHeight="false" outlineLevel="0" collapsed="false">
      <c r="P71" s="0" t="str">
        <f aca="false">Submissions!B71</f>
        <v/>
      </c>
      <c r="Q71" s="43" t="n">
        <f aca="false">IFERROR(IF(Submissions!C71="",0,IFERROR(VLOOKUP(RANK(Submissions!C71,Submissions!$C$6:$C$205,0),Reference!$B$6:$C$22,2,FALSE()),1)),0)</f>
        <v>0</v>
      </c>
      <c r="R71" s="43" t="n">
        <f aca="false">IFERROR(IF(Submissions!D71="",0,IFERROR(VLOOKUP(RANK(Submissions!D71,Submissions!$D$6:$D$205,0),Reference!$B$6:$C$22,2,FALSE()),1)),0)</f>
        <v>0</v>
      </c>
      <c r="S71" s="43" t="n">
        <f aca="false">IFERROR(IF(Submissions!E71="",0,IFERROR(VLOOKUP(RANK(Submissions!E71,Submissions!$E$6:$E$205,0),Reference!$B$6:$C$22,2,FALSE()),1)),0)</f>
        <v>0</v>
      </c>
      <c r="T71" s="43" t="n">
        <f aca="false">IFERROR(IF(Submissions!F71="",0,IFERROR(VLOOKUP(RANK(Submissions!F71,Submissions!$F$6:$F$205,0),Reference!$B$6:$C$22,2,FALSE()),1)),0)</f>
        <v>0</v>
      </c>
      <c r="U71" s="43" t="n">
        <f aca="false">IFERROR(IF(Submissions!G71="",0,IFERROR(VLOOKUP(RANK(Submissions!G71,Submissions!$G$6:$G$205,0),Reference!$B$6:$C$22,2,FALSE()),1)),0)</f>
        <v>0</v>
      </c>
      <c r="V71" s="43" t="n">
        <f aca="false">IFERROR(IF(Submissions!H71="",0,IFERROR(VLOOKUP(RANK(Submissions!H71,Submissions!$H$6:$H$205,0),Reference!$B$6:$C$22,2,FALSE()),1)),0)</f>
        <v>0</v>
      </c>
      <c r="W71" s="43" t="n">
        <f aca="false">IFERROR(IF(Submissions!I71="",0,IFERROR(VLOOKUP(RANK(Submissions!I71,Submissions!$I$6:$I$205,1),Reference!$B$6:$C$22,2,FALSE()),1)),0)</f>
        <v>0</v>
      </c>
      <c r="X71" s="43" t="n">
        <f aca="false">IFERROR(IF(Submissions!J71="",0,IFERROR(VLOOKUP(RANK(Submissions!J71,Submissions!$J$6:$J$205,0),Reference!$B$6:$C$22,2,FALSE()),1)),0)</f>
        <v>0</v>
      </c>
      <c r="Y71" s="43" t="n">
        <f aca="false">IFERROR(IF(Submissions!K71="",0,IFERROR(VLOOKUP(RANK(Submissions!K71,Submissions!$K$6:$K$205,0),Reference!$B$6:$C$22,2,FALSE()),1)),0)</f>
        <v>0</v>
      </c>
      <c r="Z71" s="43" t="n">
        <f aca="false">IFERROR(IF(Submissions!L71="",0,IFERROR(VLOOKUP(RANK(Submissions!L71,Submissions!$L$6:$L$205,0),Reference!$B$6:$C$22,2,FALSE()),1)),0)</f>
        <v>0</v>
      </c>
      <c r="AA71" s="43" t="n">
        <f aca="false">IFERROR(IF(Submissions!M71="",0,IFERROR(VLOOKUP(RANK(Submissions!M71,Submissions!$M$6:$M$205,0),Reference!$B$6:$C$22,2,FALSE()),1)),0)</f>
        <v>0</v>
      </c>
      <c r="AB71" s="43" t="n">
        <f aca="false">IFERROR(IF(Submissions!N71="",0,IFERROR(VLOOKUP(RANK(Submissions!N71,Submissions!$N$6:$N$205,0),Reference!$B$6:$C$22,2,FALSE()),1)),0)</f>
        <v>0</v>
      </c>
      <c r="AC71" s="0" t="n">
        <f aca="false">SUM(Q71:AB71)</f>
        <v>0</v>
      </c>
      <c r="AD71" s="0" t="n">
        <f aca="false">IF(AC71=0,0,RANK(AC71,$AC$6:$AC$205,0))</f>
        <v>0</v>
      </c>
    </row>
    <row r="72" customFormat="false" ht="15" hidden="false" customHeight="false" outlineLevel="0" collapsed="false">
      <c r="P72" s="0" t="str">
        <f aca="false">Submissions!B72</f>
        <v/>
      </c>
      <c r="Q72" s="43" t="n">
        <f aca="false">IFERROR(IF(Submissions!C72="",0,IFERROR(VLOOKUP(RANK(Submissions!C72,Submissions!$C$6:$C$205,0),Reference!$B$6:$C$22,2,FALSE()),1)),0)</f>
        <v>0</v>
      </c>
      <c r="R72" s="43" t="n">
        <f aca="false">IFERROR(IF(Submissions!D72="",0,IFERROR(VLOOKUP(RANK(Submissions!D72,Submissions!$D$6:$D$205,0),Reference!$B$6:$C$22,2,FALSE()),1)),0)</f>
        <v>0</v>
      </c>
      <c r="S72" s="43" t="n">
        <f aca="false">IFERROR(IF(Submissions!E72="",0,IFERROR(VLOOKUP(RANK(Submissions!E72,Submissions!$E$6:$E$205,0),Reference!$B$6:$C$22,2,FALSE()),1)),0)</f>
        <v>0</v>
      </c>
      <c r="T72" s="43" t="n">
        <f aca="false">IFERROR(IF(Submissions!F72="",0,IFERROR(VLOOKUP(RANK(Submissions!F72,Submissions!$F$6:$F$205,0),Reference!$B$6:$C$22,2,FALSE()),1)),0)</f>
        <v>0</v>
      </c>
      <c r="U72" s="43" t="n">
        <f aca="false">IFERROR(IF(Submissions!G72="",0,IFERROR(VLOOKUP(RANK(Submissions!G72,Submissions!$G$6:$G$205,0),Reference!$B$6:$C$22,2,FALSE()),1)),0)</f>
        <v>0</v>
      </c>
      <c r="V72" s="43" t="n">
        <f aca="false">IFERROR(IF(Submissions!H72="",0,IFERROR(VLOOKUP(RANK(Submissions!H72,Submissions!$H$6:$H$205,0),Reference!$B$6:$C$22,2,FALSE()),1)),0)</f>
        <v>0</v>
      </c>
      <c r="W72" s="43" t="n">
        <f aca="false">IFERROR(IF(Submissions!I72="",0,IFERROR(VLOOKUP(RANK(Submissions!I72,Submissions!$I$6:$I$205,1),Reference!$B$6:$C$22,2,FALSE()),1)),0)</f>
        <v>0</v>
      </c>
      <c r="X72" s="43" t="n">
        <f aca="false">IFERROR(IF(Submissions!J72="",0,IFERROR(VLOOKUP(RANK(Submissions!J72,Submissions!$J$6:$J$205,0),Reference!$B$6:$C$22,2,FALSE()),1)),0)</f>
        <v>0</v>
      </c>
      <c r="Y72" s="43" t="n">
        <f aca="false">IFERROR(IF(Submissions!K72="",0,IFERROR(VLOOKUP(RANK(Submissions!K72,Submissions!$K$6:$K$205,0),Reference!$B$6:$C$22,2,FALSE()),1)),0)</f>
        <v>0</v>
      </c>
      <c r="Z72" s="43" t="n">
        <f aca="false">IFERROR(IF(Submissions!L72="",0,IFERROR(VLOOKUP(RANK(Submissions!L72,Submissions!$L$6:$L$205,0),Reference!$B$6:$C$22,2,FALSE()),1)),0)</f>
        <v>0</v>
      </c>
      <c r="AA72" s="43" t="n">
        <f aca="false">IFERROR(IF(Submissions!M72="",0,IFERROR(VLOOKUP(RANK(Submissions!M72,Submissions!$M$6:$M$205,0),Reference!$B$6:$C$22,2,FALSE()),1)),0)</f>
        <v>0</v>
      </c>
      <c r="AB72" s="43" t="n">
        <f aca="false">IFERROR(IF(Submissions!N72="",0,IFERROR(VLOOKUP(RANK(Submissions!N72,Submissions!$N$6:$N$205,0),Reference!$B$6:$C$22,2,FALSE()),1)),0)</f>
        <v>0</v>
      </c>
      <c r="AC72" s="0" t="n">
        <f aca="false">SUM(Q72:AB72)</f>
        <v>0</v>
      </c>
      <c r="AD72" s="0" t="n">
        <f aca="false">IF(AC72=0,0,RANK(AC72,$AC$6:$AC$205,0))</f>
        <v>0</v>
      </c>
    </row>
    <row r="73" customFormat="false" ht="15" hidden="false" customHeight="false" outlineLevel="0" collapsed="false">
      <c r="P73" s="0" t="str">
        <f aca="false">Submissions!B73</f>
        <v/>
      </c>
      <c r="Q73" s="43" t="n">
        <f aca="false">IFERROR(IF(Submissions!C73="",0,IFERROR(VLOOKUP(RANK(Submissions!C73,Submissions!$C$6:$C$205,0),Reference!$B$6:$C$22,2,FALSE()),1)),0)</f>
        <v>0</v>
      </c>
      <c r="R73" s="43" t="n">
        <f aca="false">IFERROR(IF(Submissions!D73="",0,IFERROR(VLOOKUP(RANK(Submissions!D73,Submissions!$D$6:$D$205,0),Reference!$B$6:$C$22,2,FALSE()),1)),0)</f>
        <v>0</v>
      </c>
      <c r="S73" s="43" t="n">
        <f aca="false">IFERROR(IF(Submissions!E73="",0,IFERROR(VLOOKUP(RANK(Submissions!E73,Submissions!$E$6:$E$205,0),Reference!$B$6:$C$22,2,FALSE()),1)),0)</f>
        <v>0</v>
      </c>
      <c r="T73" s="43" t="n">
        <f aca="false">IFERROR(IF(Submissions!F73="",0,IFERROR(VLOOKUP(RANK(Submissions!F73,Submissions!$F$6:$F$205,0),Reference!$B$6:$C$22,2,FALSE()),1)),0)</f>
        <v>0</v>
      </c>
      <c r="U73" s="43" t="n">
        <f aca="false">IFERROR(IF(Submissions!G73="",0,IFERROR(VLOOKUP(RANK(Submissions!G73,Submissions!$G$6:$G$205,0),Reference!$B$6:$C$22,2,FALSE()),1)),0)</f>
        <v>0</v>
      </c>
      <c r="V73" s="43" t="n">
        <f aca="false">IFERROR(IF(Submissions!H73="",0,IFERROR(VLOOKUP(RANK(Submissions!H73,Submissions!$H$6:$H$205,0),Reference!$B$6:$C$22,2,FALSE()),1)),0)</f>
        <v>0</v>
      </c>
      <c r="W73" s="43" t="n">
        <f aca="false">IFERROR(IF(Submissions!I73="",0,IFERROR(VLOOKUP(RANK(Submissions!I73,Submissions!$I$6:$I$205,1),Reference!$B$6:$C$22,2,FALSE()),1)),0)</f>
        <v>0</v>
      </c>
      <c r="X73" s="43" t="n">
        <f aca="false">IFERROR(IF(Submissions!J73="",0,IFERROR(VLOOKUP(RANK(Submissions!J73,Submissions!$J$6:$J$205,0),Reference!$B$6:$C$22,2,FALSE()),1)),0)</f>
        <v>0</v>
      </c>
      <c r="Y73" s="43" t="n">
        <f aca="false">IFERROR(IF(Submissions!K73="",0,IFERROR(VLOOKUP(RANK(Submissions!K73,Submissions!$K$6:$K$205,0),Reference!$B$6:$C$22,2,FALSE()),1)),0)</f>
        <v>0</v>
      </c>
      <c r="Z73" s="43" t="n">
        <f aca="false">IFERROR(IF(Submissions!L73="",0,IFERROR(VLOOKUP(RANK(Submissions!L73,Submissions!$L$6:$L$205,0),Reference!$B$6:$C$22,2,FALSE()),1)),0)</f>
        <v>0</v>
      </c>
      <c r="AA73" s="43" t="n">
        <f aca="false">IFERROR(IF(Submissions!M73="",0,IFERROR(VLOOKUP(RANK(Submissions!M73,Submissions!$M$6:$M$205,0),Reference!$B$6:$C$22,2,FALSE()),1)),0)</f>
        <v>0</v>
      </c>
      <c r="AB73" s="43" t="n">
        <f aca="false">IFERROR(IF(Submissions!N73="",0,IFERROR(VLOOKUP(RANK(Submissions!N73,Submissions!$N$6:$N$205,0),Reference!$B$6:$C$22,2,FALSE()),1)),0)</f>
        <v>0</v>
      </c>
      <c r="AC73" s="0" t="n">
        <f aca="false">SUM(Q73:AB73)</f>
        <v>0</v>
      </c>
      <c r="AD73" s="0" t="n">
        <f aca="false">IF(AC73=0,0,RANK(AC73,$AC$6:$AC$205,0))</f>
        <v>0</v>
      </c>
    </row>
    <row r="74" customFormat="false" ht="15" hidden="false" customHeight="false" outlineLevel="0" collapsed="false">
      <c r="P74" s="0" t="str">
        <f aca="false">Submissions!B74</f>
        <v/>
      </c>
      <c r="Q74" s="43" t="n">
        <f aca="false">IFERROR(IF(Submissions!C74="",0,IFERROR(VLOOKUP(RANK(Submissions!C74,Submissions!$C$6:$C$205,0),Reference!$B$6:$C$22,2,FALSE()),1)),0)</f>
        <v>0</v>
      </c>
      <c r="R74" s="43" t="n">
        <f aca="false">IFERROR(IF(Submissions!D74="",0,IFERROR(VLOOKUP(RANK(Submissions!D74,Submissions!$D$6:$D$205,0),Reference!$B$6:$C$22,2,FALSE()),1)),0)</f>
        <v>0</v>
      </c>
      <c r="S74" s="43" t="n">
        <f aca="false">IFERROR(IF(Submissions!E74="",0,IFERROR(VLOOKUP(RANK(Submissions!E74,Submissions!$E$6:$E$205,0),Reference!$B$6:$C$22,2,FALSE()),1)),0)</f>
        <v>0</v>
      </c>
      <c r="T74" s="43" t="n">
        <f aca="false">IFERROR(IF(Submissions!F74="",0,IFERROR(VLOOKUP(RANK(Submissions!F74,Submissions!$F$6:$F$205,0),Reference!$B$6:$C$22,2,FALSE()),1)),0)</f>
        <v>0</v>
      </c>
      <c r="U74" s="43" t="n">
        <f aca="false">IFERROR(IF(Submissions!G74="",0,IFERROR(VLOOKUP(RANK(Submissions!G74,Submissions!$G$6:$G$205,0),Reference!$B$6:$C$22,2,FALSE()),1)),0)</f>
        <v>0</v>
      </c>
      <c r="V74" s="43" t="n">
        <f aca="false">IFERROR(IF(Submissions!H74="",0,IFERROR(VLOOKUP(RANK(Submissions!H74,Submissions!$H$6:$H$205,0),Reference!$B$6:$C$22,2,FALSE()),1)),0)</f>
        <v>0</v>
      </c>
      <c r="W74" s="43" t="n">
        <f aca="false">IFERROR(IF(Submissions!I74="",0,IFERROR(VLOOKUP(RANK(Submissions!I74,Submissions!$I$6:$I$205,1),Reference!$B$6:$C$22,2,FALSE()),1)),0)</f>
        <v>0</v>
      </c>
      <c r="X74" s="43" t="n">
        <f aca="false">IFERROR(IF(Submissions!J74="",0,IFERROR(VLOOKUP(RANK(Submissions!J74,Submissions!$J$6:$J$205,0),Reference!$B$6:$C$22,2,FALSE()),1)),0)</f>
        <v>0</v>
      </c>
      <c r="Y74" s="43" t="n">
        <f aca="false">IFERROR(IF(Submissions!K74="",0,IFERROR(VLOOKUP(RANK(Submissions!K74,Submissions!$K$6:$K$205,0),Reference!$B$6:$C$22,2,FALSE()),1)),0)</f>
        <v>0</v>
      </c>
      <c r="Z74" s="43" t="n">
        <f aca="false">IFERROR(IF(Submissions!L74="",0,IFERROR(VLOOKUP(RANK(Submissions!L74,Submissions!$L$6:$L$205,0),Reference!$B$6:$C$22,2,FALSE()),1)),0)</f>
        <v>0</v>
      </c>
      <c r="AA74" s="43" t="n">
        <f aca="false">IFERROR(IF(Submissions!M74="",0,IFERROR(VLOOKUP(RANK(Submissions!M74,Submissions!$M$6:$M$205,0),Reference!$B$6:$C$22,2,FALSE()),1)),0)</f>
        <v>0</v>
      </c>
      <c r="AB74" s="43" t="n">
        <f aca="false">IFERROR(IF(Submissions!N74="",0,IFERROR(VLOOKUP(RANK(Submissions!N74,Submissions!$N$6:$N$205,0),Reference!$B$6:$C$22,2,FALSE()),1)),0)</f>
        <v>0</v>
      </c>
      <c r="AC74" s="0" t="n">
        <f aca="false">SUM(Q74:AB74)</f>
        <v>0</v>
      </c>
      <c r="AD74" s="0" t="n">
        <f aca="false">IF(AC74=0,0,RANK(AC74,$AC$6:$AC$205,0))</f>
        <v>0</v>
      </c>
    </row>
    <row r="75" customFormat="false" ht="15" hidden="false" customHeight="false" outlineLevel="0" collapsed="false">
      <c r="P75" s="0" t="str">
        <f aca="false">Submissions!B75</f>
        <v/>
      </c>
      <c r="Q75" s="43" t="n">
        <f aca="false">IFERROR(IF(Submissions!C75="",0,IFERROR(VLOOKUP(RANK(Submissions!C75,Submissions!$C$6:$C$205,0),Reference!$B$6:$C$22,2,FALSE()),1)),0)</f>
        <v>0</v>
      </c>
      <c r="R75" s="43" t="n">
        <f aca="false">IFERROR(IF(Submissions!D75="",0,IFERROR(VLOOKUP(RANK(Submissions!D75,Submissions!$D$6:$D$205,0),Reference!$B$6:$C$22,2,FALSE()),1)),0)</f>
        <v>0</v>
      </c>
      <c r="S75" s="43" t="n">
        <f aca="false">IFERROR(IF(Submissions!E75="",0,IFERROR(VLOOKUP(RANK(Submissions!E75,Submissions!$E$6:$E$205,0),Reference!$B$6:$C$22,2,FALSE()),1)),0)</f>
        <v>0</v>
      </c>
      <c r="T75" s="43" t="n">
        <f aca="false">IFERROR(IF(Submissions!F75="",0,IFERROR(VLOOKUP(RANK(Submissions!F75,Submissions!$F$6:$F$205,0),Reference!$B$6:$C$22,2,FALSE()),1)),0)</f>
        <v>0</v>
      </c>
      <c r="U75" s="43" t="n">
        <f aca="false">IFERROR(IF(Submissions!G75="",0,IFERROR(VLOOKUP(RANK(Submissions!G75,Submissions!$G$6:$G$205,0),Reference!$B$6:$C$22,2,FALSE()),1)),0)</f>
        <v>0</v>
      </c>
      <c r="V75" s="43" t="n">
        <f aca="false">IFERROR(IF(Submissions!H75="",0,IFERROR(VLOOKUP(RANK(Submissions!H75,Submissions!$H$6:$H$205,0),Reference!$B$6:$C$22,2,FALSE()),1)),0)</f>
        <v>0</v>
      </c>
      <c r="W75" s="43" t="n">
        <f aca="false">IFERROR(IF(Submissions!I75="",0,IFERROR(VLOOKUP(RANK(Submissions!I75,Submissions!$I$6:$I$205,1),Reference!$B$6:$C$22,2,FALSE()),1)),0)</f>
        <v>0</v>
      </c>
      <c r="X75" s="43" t="n">
        <f aca="false">IFERROR(IF(Submissions!J75="",0,IFERROR(VLOOKUP(RANK(Submissions!J75,Submissions!$J$6:$J$205,0),Reference!$B$6:$C$22,2,FALSE()),1)),0)</f>
        <v>0</v>
      </c>
      <c r="Y75" s="43" t="n">
        <f aca="false">IFERROR(IF(Submissions!K75="",0,IFERROR(VLOOKUP(RANK(Submissions!K75,Submissions!$K$6:$K$205,0),Reference!$B$6:$C$22,2,FALSE()),1)),0)</f>
        <v>0</v>
      </c>
      <c r="Z75" s="43" t="n">
        <f aca="false">IFERROR(IF(Submissions!L75="",0,IFERROR(VLOOKUP(RANK(Submissions!L75,Submissions!$L$6:$L$205,0),Reference!$B$6:$C$22,2,FALSE()),1)),0)</f>
        <v>0</v>
      </c>
      <c r="AA75" s="43" t="n">
        <f aca="false">IFERROR(IF(Submissions!M75="",0,IFERROR(VLOOKUP(RANK(Submissions!M75,Submissions!$M$6:$M$205,0),Reference!$B$6:$C$22,2,FALSE()),1)),0)</f>
        <v>0</v>
      </c>
      <c r="AB75" s="43" t="n">
        <f aca="false">IFERROR(IF(Submissions!N75="",0,IFERROR(VLOOKUP(RANK(Submissions!N75,Submissions!$N$6:$N$205,0),Reference!$B$6:$C$22,2,FALSE()),1)),0)</f>
        <v>0</v>
      </c>
      <c r="AC75" s="0" t="n">
        <f aca="false">SUM(Q75:AB75)</f>
        <v>0</v>
      </c>
      <c r="AD75" s="0" t="n">
        <f aca="false">IF(AC75=0,0,RANK(AC75,$AC$6:$AC$205,0))</f>
        <v>0</v>
      </c>
    </row>
    <row r="76" customFormat="false" ht="15" hidden="false" customHeight="false" outlineLevel="0" collapsed="false">
      <c r="P76" s="0" t="str">
        <f aca="false">Submissions!B76</f>
        <v/>
      </c>
      <c r="Q76" s="43" t="n">
        <f aca="false">IFERROR(IF(Submissions!C76="",0,IFERROR(VLOOKUP(RANK(Submissions!C76,Submissions!$C$6:$C$205,0),Reference!$B$6:$C$22,2,FALSE()),1)),0)</f>
        <v>0</v>
      </c>
      <c r="R76" s="43" t="n">
        <f aca="false">IFERROR(IF(Submissions!D76="",0,IFERROR(VLOOKUP(RANK(Submissions!D76,Submissions!$D$6:$D$205,0),Reference!$B$6:$C$22,2,FALSE()),1)),0)</f>
        <v>0</v>
      </c>
      <c r="S76" s="43" t="n">
        <f aca="false">IFERROR(IF(Submissions!E76="",0,IFERROR(VLOOKUP(RANK(Submissions!E76,Submissions!$E$6:$E$205,0),Reference!$B$6:$C$22,2,FALSE()),1)),0)</f>
        <v>0</v>
      </c>
      <c r="T76" s="43" t="n">
        <f aca="false">IFERROR(IF(Submissions!F76="",0,IFERROR(VLOOKUP(RANK(Submissions!F76,Submissions!$F$6:$F$205,0),Reference!$B$6:$C$22,2,FALSE()),1)),0)</f>
        <v>0</v>
      </c>
      <c r="U76" s="43" t="n">
        <f aca="false">IFERROR(IF(Submissions!G76="",0,IFERROR(VLOOKUP(RANK(Submissions!G76,Submissions!$G$6:$G$205,0),Reference!$B$6:$C$22,2,FALSE()),1)),0)</f>
        <v>0</v>
      </c>
      <c r="V76" s="43" t="n">
        <f aca="false">IFERROR(IF(Submissions!H76="",0,IFERROR(VLOOKUP(RANK(Submissions!H76,Submissions!$H$6:$H$205,0),Reference!$B$6:$C$22,2,FALSE()),1)),0)</f>
        <v>0</v>
      </c>
      <c r="W76" s="43" t="n">
        <f aca="false">IFERROR(IF(Submissions!I76="",0,IFERROR(VLOOKUP(RANK(Submissions!I76,Submissions!$I$6:$I$205,1),Reference!$B$6:$C$22,2,FALSE()),1)),0)</f>
        <v>0</v>
      </c>
      <c r="X76" s="43" t="n">
        <f aca="false">IFERROR(IF(Submissions!J76="",0,IFERROR(VLOOKUP(RANK(Submissions!J76,Submissions!$J$6:$J$205,0),Reference!$B$6:$C$22,2,FALSE()),1)),0)</f>
        <v>0</v>
      </c>
      <c r="Y76" s="43" t="n">
        <f aca="false">IFERROR(IF(Submissions!K76="",0,IFERROR(VLOOKUP(RANK(Submissions!K76,Submissions!$K$6:$K$205,0),Reference!$B$6:$C$22,2,FALSE()),1)),0)</f>
        <v>0</v>
      </c>
      <c r="Z76" s="43" t="n">
        <f aca="false">IFERROR(IF(Submissions!L76="",0,IFERROR(VLOOKUP(RANK(Submissions!L76,Submissions!$L$6:$L$205,0),Reference!$B$6:$C$22,2,FALSE()),1)),0)</f>
        <v>0</v>
      </c>
      <c r="AA76" s="43" t="n">
        <f aca="false">IFERROR(IF(Submissions!M76="",0,IFERROR(VLOOKUP(RANK(Submissions!M76,Submissions!$M$6:$M$205,0),Reference!$B$6:$C$22,2,FALSE()),1)),0)</f>
        <v>0</v>
      </c>
      <c r="AB76" s="43" t="n">
        <f aca="false">IFERROR(IF(Submissions!N76="",0,IFERROR(VLOOKUP(RANK(Submissions!N76,Submissions!$N$6:$N$205,0),Reference!$B$6:$C$22,2,FALSE()),1)),0)</f>
        <v>0</v>
      </c>
      <c r="AC76" s="0" t="n">
        <f aca="false">SUM(Q76:AB76)</f>
        <v>0</v>
      </c>
      <c r="AD76" s="0" t="n">
        <f aca="false">IF(AC76=0,0,RANK(AC76,$AC$6:$AC$205,0))</f>
        <v>0</v>
      </c>
    </row>
    <row r="77" customFormat="false" ht="15" hidden="false" customHeight="false" outlineLevel="0" collapsed="false">
      <c r="P77" s="0" t="str">
        <f aca="false">Submissions!B77</f>
        <v/>
      </c>
      <c r="Q77" s="43" t="n">
        <f aca="false">IFERROR(IF(Submissions!C77="",0,IFERROR(VLOOKUP(RANK(Submissions!C77,Submissions!$C$6:$C$205,0),Reference!$B$6:$C$22,2,FALSE()),1)),0)</f>
        <v>0</v>
      </c>
      <c r="R77" s="43" t="n">
        <f aca="false">IFERROR(IF(Submissions!D77="",0,IFERROR(VLOOKUP(RANK(Submissions!D77,Submissions!$D$6:$D$205,0),Reference!$B$6:$C$22,2,FALSE()),1)),0)</f>
        <v>0</v>
      </c>
      <c r="S77" s="43" t="n">
        <f aca="false">IFERROR(IF(Submissions!E77="",0,IFERROR(VLOOKUP(RANK(Submissions!E77,Submissions!$E$6:$E$205,0),Reference!$B$6:$C$22,2,FALSE()),1)),0)</f>
        <v>0</v>
      </c>
      <c r="T77" s="43" t="n">
        <f aca="false">IFERROR(IF(Submissions!F77="",0,IFERROR(VLOOKUP(RANK(Submissions!F77,Submissions!$F$6:$F$205,0),Reference!$B$6:$C$22,2,FALSE()),1)),0)</f>
        <v>0</v>
      </c>
      <c r="U77" s="43" t="n">
        <f aca="false">IFERROR(IF(Submissions!G77="",0,IFERROR(VLOOKUP(RANK(Submissions!G77,Submissions!$G$6:$G$205,0),Reference!$B$6:$C$22,2,FALSE()),1)),0)</f>
        <v>0</v>
      </c>
      <c r="V77" s="43" t="n">
        <f aca="false">IFERROR(IF(Submissions!H77="",0,IFERROR(VLOOKUP(RANK(Submissions!H77,Submissions!$H$6:$H$205,0),Reference!$B$6:$C$22,2,FALSE()),1)),0)</f>
        <v>0</v>
      </c>
      <c r="W77" s="43" t="n">
        <f aca="false">IFERROR(IF(Submissions!I77="",0,IFERROR(VLOOKUP(RANK(Submissions!I77,Submissions!$I$6:$I$205,1),Reference!$B$6:$C$22,2,FALSE()),1)),0)</f>
        <v>0</v>
      </c>
      <c r="X77" s="43" t="n">
        <f aca="false">IFERROR(IF(Submissions!J77="",0,IFERROR(VLOOKUP(RANK(Submissions!J77,Submissions!$J$6:$J$205,0),Reference!$B$6:$C$22,2,FALSE()),1)),0)</f>
        <v>0</v>
      </c>
      <c r="Y77" s="43" t="n">
        <f aca="false">IFERROR(IF(Submissions!K77="",0,IFERROR(VLOOKUP(RANK(Submissions!K77,Submissions!$K$6:$K$205,0),Reference!$B$6:$C$22,2,FALSE()),1)),0)</f>
        <v>0</v>
      </c>
      <c r="Z77" s="43" t="n">
        <f aca="false">IFERROR(IF(Submissions!L77="",0,IFERROR(VLOOKUP(RANK(Submissions!L77,Submissions!$L$6:$L$205,0),Reference!$B$6:$C$22,2,FALSE()),1)),0)</f>
        <v>0</v>
      </c>
      <c r="AA77" s="43" t="n">
        <f aca="false">IFERROR(IF(Submissions!M77="",0,IFERROR(VLOOKUP(RANK(Submissions!M77,Submissions!$M$6:$M$205,0),Reference!$B$6:$C$22,2,FALSE()),1)),0)</f>
        <v>0</v>
      </c>
      <c r="AB77" s="43" t="n">
        <f aca="false">IFERROR(IF(Submissions!N77="",0,IFERROR(VLOOKUP(RANK(Submissions!N77,Submissions!$N$6:$N$205,0),Reference!$B$6:$C$22,2,FALSE()),1)),0)</f>
        <v>0</v>
      </c>
      <c r="AC77" s="0" t="n">
        <f aca="false">SUM(Q77:AB77)</f>
        <v>0</v>
      </c>
      <c r="AD77" s="0" t="n">
        <f aca="false">IF(AC77=0,0,RANK(AC77,$AC$6:$AC$205,0))</f>
        <v>0</v>
      </c>
    </row>
    <row r="78" customFormat="false" ht="15" hidden="false" customHeight="false" outlineLevel="0" collapsed="false">
      <c r="P78" s="0" t="str">
        <f aca="false">Submissions!B78</f>
        <v/>
      </c>
      <c r="Q78" s="43" t="n">
        <f aca="false">IFERROR(IF(Submissions!C78="",0,IFERROR(VLOOKUP(RANK(Submissions!C78,Submissions!$C$6:$C$205,0),Reference!$B$6:$C$22,2,FALSE()),1)),0)</f>
        <v>0</v>
      </c>
      <c r="R78" s="43" t="n">
        <f aca="false">IFERROR(IF(Submissions!D78="",0,IFERROR(VLOOKUP(RANK(Submissions!D78,Submissions!$D$6:$D$205,0),Reference!$B$6:$C$22,2,FALSE()),1)),0)</f>
        <v>0</v>
      </c>
      <c r="S78" s="43" t="n">
        <f aca="false">IFERROR(IF(Submissions!E78="",0,IFERROR(VLOOKUP(RANK(Submissions!E78,Submissions!$E$6:$E$205,0),Reference!$B$6:$C$22,2,FALSE()),1)),0)</f>
        <v>0</v>
      </c>
      <c r="T78" s="43" t="n">
        <f aca="false">IFERROR(IF(Submissions!F78="",0,IFERROR(VLOOKUP(RANK(Submissions!F78,Submissions!$F$6:$F$205,0),Reference!$B$6:$C$22,2,FALSE()),1)),0)</f>
        <v>0</v>
      </c>
      <c r="U78" s="43" t="n">
        <f aca="false">IFERROR(IF(Submissions!G78="",0,IFERROR(VLOOKUP(RANK(Submissions!G78,Submissions!$G$6:$G$205,0),Reference!$B$6:$C$22,2,FALSE()),1)),0)</f>
        <v>0</v>
      </c>
      <c r="V78" s="43" t="n">
        <f aca="false">IFERROR(IF(Submissions!H78="",0,IFERROR(VLOOKUP(RANK(Submissions!H78,Submissions!$H$6:$H$205,0),Reference!$B$6:$C$22,2,FALSE()),1)),0)</f>
        <v>0</v>
      </c>
      <c r="W78" s="43" t="n">
        <f aca="false">IFERROR(IF(Submissions!I78="",0,IFERROR(VLOOKUP(RANK(Submissions!I78,Submissions!$I$6:$I$205,1),Reference!$B$6:$C$22,2,FALSE()),1)),0)</f>
        <v>0</v>
      </c>
      <c r="X78" s="43" t="n">
        <f aca="false">IFERROR(IF(Submissions!J78="",0,IFERROR(VLOOKUP(RANK(Submissions!J78,Submissions!$J$6:$J$205,0),Reference!$B$6:$C$22,2,FALSE()),1)),0)</f>
        <v>0</v>
      </c>
      <c r="Y78" s="43" t="n">
        <f aca="false">IFERROR(IF(Submissions!K78="",0,IFERROR(VLOOKUP(RANK(Submissions!K78,Submissions!$K$6:$K$205,0),Reference!$B$6:$C$22,2,FALSE()),1)),0)</f>
        <v>0</v>
      </c>
      <c r="Z78" s="43" t="n">
        <f aca="false">IFERROR(IF(Submissions!L78="",0,IFERROR(VLOOKUP(RANK(Submissions!L78,Submissions!$L$6:$L$205,0),Reference!$B$6:$C$22,2,FALSE()),1)),0)</f>
        <v>0</v>
      </c>
      <c r="AA78" s="43" t="n">
        <f aca="false">IFERROR(IF(Submissions!M78="",0,IFERROR(VLOOKUP(RANK(Submissions!M78,Submissions!$M$6:$M$205,0),Reference!$B$6:$C$22,2,FALSE()),1)),0)</f>
        <v>0</v>
      </c>
      <c r="AB78" s="43" t="n">
        <f aca="false">IFERROR(IF(Submissions!N78="",0,IFERROR(VLOOKUP(RANK(Submissions!N78,Submissions!$N$6:$N$205,0),Reference!$B$6:$C$22,2,FALSE()),1)),0)</f>
        <v>0</v>
      </c>
      <c r="AC78" s="0" t="n">
        <f aca="false">SUM(Q78:AB78)</f>
        <v>0</v>
      </c>
      <c r="AD78" s="0" t="n">
        <f aca="false">IF(AC78=0,0,RANK(AC78,$AC$6:$AC$205,0))</f>
        <v>0</v>
      </c>
    </row>
    <row r="79" customFormat="false" ht="15" hidden="false" customHeight="false" outlineLevel="0" collapsed="false">
      <c r="P79" s="0" t="str">
        <f aca="false">Submissions!B79</f>
        <v/>
      </c>
      <c r="Q79" s="43" t="n">
        <f aca="false">IFERROR(IF(Submissions!C79="",0,IFERROR(VLOOKUP(RANK(Submissions!C79,Submissions!$C$6:$C$205,0),Reference!$B$6:$C$22,2,FALSE()),1)),0)</f>
        <v>0</v>
      </c>
      <c r="R79" s="43" t="n">
        <f aca="false">IFERROR(IF(Submissions!D79="",0,IFERROR(VLOOKUP(RANK(Submissions!D79,Submissions!$D$6:$D$205,0),Reference!$B$6:$C$22,2,FALSE()),1)),0)</f>
        <v>0</v>
      </c>
      <c r="S79" s="43" t="n">
        <f aca="false">IFERROR(IF(Submissions!E79="",0,IFERROR(VLOOKUP(RANK(Submissions!E79,Submissions!$E$6:$E$205,0),Reference!$B$6:$C$22,2,FALSE()),1)),0)</f>
        <v>0</v>
      </c>
      <c r="T79" s="43" t="n">
        <f aca="false">IFERROR(IF(Submissions!F79="",0,IFERROR(VLOOKUP(RANK(Submissions!F79,Submissions!$F$6:$F$205,0),Reference!$B$6:$C$22,2,FALSE()),1)),0)</f>
        <v>0</v>
      </c>
      <c r="U79" s="43" t="n">
        <f aca="false">IFERROR(IF(Submissions!G79="",0,IFERROR(VLOOKUP(RANK(Submissions!G79,Submissions!$G$6:$G$205,0),Reference!$B$6:$C$22,2,FALSE()),1)),0)</f>
        <v>0</v>
      </c>
      <c r="V79" s="43" t="n">
        <f aca="false">IFERROR(IF(Submissions!H79="",0,IFERROR(VLOOKUP(RANK(Submissions!H79,Submissions!$H$6:$H$205,0),Reference!$B$6:$C$22,2,FALSE()),1)),0)</f>
        <v>0</v>
      </c>
      <c r="W79" s="43" t="n">
        <f aca="false">IFERROR(IF(Submissions!I79="",0,IFERROR(VLOOKUP(RANK(Submissions!I79,Submissions!$I$6:$I$205,1),Reference!$B$6:$C$22,2,FALSE()),1)),0)</f>
        <v>0</v>
      </c>
      <c r="X79" s="43" t="n">
        <f aca="false">IFERROR(IF(Submissions!J79="",0,IFERROR(VLOOKUP(RANK(Submissions!J79,Submissions!$J$6:$J$205,0),Reference!$B$6:$C$22,2,FALSE()),1)),0)</f>
        <v>0</v>
      </c>
      <c r="Y79" s="43" t="n">
        <f aca="false">IFERROR(IF(Submissions!K79="",0,IFERROR(VLOOKUP(RANK(Submissions!K79,Submissions!$K$6:$K$205,0),Reference!$B$6:$C$22,2,FALSE()),1)),0)</f>
        <v>0</v>
      </c>
      <c r="Z79" s="43" t="n">
        <f aca="false">IFERROR(IF(Submissions!L79="",0,IFERROR(VLOOKUP(RANK(Submissions!L79,Submissions!$L$6:$L$205,0),Reference!$B$6:$C$22,2,FALSE()),1)),0)</f>
        <v>0</v>
      </c>
      <c r="AA79" s="43" t="n">
        <f aca="false">IFERROR(IF(Submissions!M79="",0,IFERROR(VLOOKUP(RANK(Submissions!M79,Submissions!$M$6:$M$205,0),Reference!$B$6:$C$22,2,FALSE()),1)),0)</f>
        <v>0</v>
      </c>
      <c r="AB79" s="43" t="n">
        <f aca="false">IFERROR(IF(Submissions!N79="",0,IFERROR(VLOOKUP(RANK(Submissions!N79,Submissions!$N$6:$N$205,0),Reference!$B$6:$C$22,2,FALSE()),1)),0)</f>
        <v>0</v>
      </c>
      <c r="AC79" s="0" t="n">
        <f aca="false">SUM(Q79:AB79)</f>
        <v>0</v>
      </c>
      <c r="AD79" s="0" t="n">
        <f aca="false">IF(AC79=0,0,RANK(AC79,$AC$6:$AC$205,0))</f>
        <v>0</v>
      </c>
    </row>
    <row r="80" customFormat="false" ht="15" hidden="false" customHeight="false" outlineLevel="0" collapsed="false">
      <c r="P80" s="0" t="str">
        <f aca="false">Submissions!B80</f>
        <v/>
      </c>
      <c r="Q80" s="43" t="n">
        <f aca="false">IFERROR(IF(Submissions!C80="",0,IFERROR(VLOOKUP(RANK(Submissions!C80,Submissions!$C$6:$C$205,0),Reference!$B$6:$C$22,2,FALSE()),1)),0)</f>
        <v>0</v>
      </c>
      <c r="R80" s="43" t="n">
        <f aca="false">IFERROR(IF(Submissions!D80="",0,IFERROR(VLOOKUP(RANK(Submissions!D80,Submissions!$D$6:$D$205,0),Reference!$B$6:$C$22,2,FALSE()),1)),0)</f>
        <v>0</v>
      </c>
      <c r="S80" s="43" t="n">
        <f aca="false">IFERROR(IF(Submissions!E80="",0,IFERROR(VLOOKUP(RANK(Submissions!E80,Submissions!$E$6:$E$205,0),Reference!$B$6:$C$22,2,FALSE()),1)),0)</f>
        <v>0</v>
      </c>
      <c r="T80" s="43" t="n">
        <f aca="false">IFERROR(IF(Submissions!F80="",0,IFERROR(VLOOKUP(RANK(Submissions!F80,Submissions!$F$6:$F$205,0),Reference!$B$6:$C$22,2,FALSE()),1)),0)</f>
        <v>0</v>
      </c>
      <c r="U80" s="43" t="n">
        <f aca="false">IFERROR(IF(Submissions!G80="",0,IFERROR(VLOOKUP(RANK(Submissions!G80,Submissions!$G$6:$G$205,0),Reference!$B$6:$C$22,2,FALSE()),1)),0)</f>
        <v>0</v>
      </c>
      <c r="V80" s="43" t="n">
        <f aca="false">IFERROR(IF(Submissions!H80="",0,IFERROR(VLOOKUP(RANK(Submissions!H80,Submissions!$H$6:$H$205,0),Reference!$B$6:$C$22,2,FALSE()),1)),0)</f>
        <v>0</v>
      </c>
      <c r="W80" s="43" t="n">
        <f aca="false">IFERROR(IF(Submissions!I80="",0,IFERROR(VLOOKUP(RANK(Submissions!I80,Submissions!$I$6:$I$205,1),Reference!$B$6:$C$22,2,FALSE()),1)),0)</f>
        <v>0</v>
      </c>
      <c r="X80" s="43" t="n">
        <f aca="false">IFERROR(IF(Submissions!J80="",0,IFERROR(VLOOKUP(RANK(Submissions!J80,Submissions!$J$6:$J$205,0),Reference!$B$6:$C$22,2,FALSE()),1)),0)</f>
        <v>0</v>
      </c>
      <c r="Y80" s="43" t="n">
        <f aca="false">IFERROR(IF(Submissions!K80="",0,IFERROR(VLOOKUP(RANK(Submissions!K80,Submissions!$K$6:$K$205,0),Reference!$B$6:$C$22,2,FALSE()),1)),0)</f>
        <v>0</v>
      </c>
      <c r="Z80" s="43" t="n">
        <f aca="false">IFERROR(IF(Submissions!L80="",0,IFERROR(VLOOKUP(RANK(Submissions!L80,Submissions!$L$6:$L$205,0),Reference!$B$6:$C$22,2,FALSE()),1)),0)</f>
        <v>0</v>
      </c>
      <c r="AA80" s="43" t="n">
        <f aca="false">IFERROR(IF(Submissions!M80="",0,IFERROR(VLOOKUP(RANK(Submissions!M80,Submissions!$M$6:$M$205,0),Reference!$B$6:$C$22,2,FALSE()),1)),0)</f>
        <v>0</v>
      </c>
      <c r="AB80" s="43" t="n">
        <f aca="false">IFERROR(IF(Submissions!N80="",0,IFERROR(VLOOKUP(RANK(Submissions!N80,Submissions!$N$6:$N$205,0),Reference!$B$6:$C$22,2,FALSE()),1)),0)</f>
        <v>0</v>
      </c>
      <c r="AC80" s="0" t="n">
        <f aca="false">SUM(Q80:AB80)</f>
        <v>0</v>
      </c>
      <c r="AD80" s="0" t="n">
        <f aca="false">IF(AC80=0,0,RANK(AC80,$AC$6:$AC$205,0))</f>
        <v>0</v>
      </c>
    </row>
    <row r="81" customFormat="false" ht="15" hidden="false" customHeight="false" outlineLevel="0" collapsed="false">
      <c r="P81" s="0" t="str">
        <f aca="false">Submissions!B81</f>
        <v/>
      </c>
      <c r="Q81" s="43" t="n">
        <f aca="false">IFERROR(IF(Submissions!C81="",0,IFERROR(VLOOKUP(RANK(Submissions!C81,Submissions!$C$6:$C$205,0),Reference!$B$6:$C$22,2,FALSE()),1)),0)</f>
        <v>0</v>
      </c>
      <c r="R81" s="43" t="n">
        <f aca="false">IFERROR(IF(Submissions!D81="",0,IFERROR(VLOOKUP(RANK(Submissions!D81,Submissions!$D$6:$D$205,0),Reference!$B$6:$C$22,2,FALSE()),1)),0)</f>
        <v>0</v>
      </c>
      <c r="S81" s="43" t="n">
        <f aca="false">IFERROR(IF(Submissions!E81="",0,IFERROR(VLOOKUP(RANK(Submissions!E81,Submissions!$E$6:$E$205,0),Reference!$B$6:$C$22,2,FALSE()),1)),0)</f>
        <v>0</v>
      </c>
      <c r="T81" s="43" t="n">
        <f aca="false">IFERROR(IF(Submissions!F81="",0,IFERROR(VLOOKUP(RANK(Submissions!F81,Submissions!$F$6:$F$205,0),Reference!$B$6:$C$22,2,FALSE()),1)),0)</f>
        <v>0</v>
      </c>
      <c r="U81" s="43" t="n">
        <f aca="false">IFERROR(IF(Submissions!G81="",0,IFERROR(VLOOKUP(RANK(Submissions!G81,Submissions!$G$6:$G$205,0),Reference!$B$6:$C$22,2,FALSE()),1)),0)</f>
        <v>0</v>
      </c>
      <c r="V81" s="43" t="n">
        <f aca="false">IFERROR(IF(Submissions!H81="",0,IFERROR(VLOOKUP(RANK(Submissions!H81,Submissions!$H$6:$H$205,0),Reference!$B$6:$C$22,2,FALSE()),1)),0)</f>
        <v>0</v>
      </c>
      <c r="W81" s="43" t="n">
        <f aca="false">IFERROR(IF(Submissions!I81="",0,IFERROR(VLOOKUP(RANK(Submissions!I81,Submissions!$I$6:$I$205,1),Reference!$B$6:$C$22,2,FALSE()),1)),0)</f>
        <v>0</v>
      </c>
      <c r="X81" s="43" t="n">
        <f aca="false">IFERROR(IF(Submissions!J81="",0,IFERROR(VLOOKUP(RANK(Submissions!J81,Submissions!$J$6:$J$205,0),Reference!$B$6:$C$22,2,FALSE()),1)),0)</f>
        <v>0</v>
      </c>
      <c r="Y81" s="43" t="n">
        <f aca="false">IFERROR(IF(Submissions!K81="",0,IFERROR(VLOOKUP(RANK(Submissions!K81,Submissions!$K$6:$K$205,0),Reference!$B$6:$C$22,2,FALSE()),1)),0)</f>
        <v>0</v>
      </c>
      <c r="Z81" s="43" t="n">
        <f aca="false">IFERROR(IF(Submissions!L81="",0,IFERROR(VLOOKUP(RANK(Submissions!L81,Submissions!$L$6:$L$205,0),Reference!$B$6:$C$22,2,FALSE()),1)),0)</f>
        <v>0</v>
      </c>
      <c r="AA81" s="43" t="n">
        <f aca="false">IFERROR(IF(Submissions!M81="",0,IFERROR(VLOOKUP(RANK(Submissions!M81,Submissions!$M$6:$M$205,0),Reference!$B$6:$C$22,2,FALSE()),1)),0)</f>
        <v>0</v>
      </c>
      <c r="AB81" s="43" t="n">
        <f aca="false">IFERROR(IF(Submissions!N81="",0,IFERROR(VLOOKUP(RANK(Submissions!N81,Submissions!$N$6:$N$205,0),Reference!$B$6:$C$22,2,FALSE()),1)),0)</f>
        <v>0</v>
      </c>
      <c r="AC81" s="0" t="n">
        <f aca="false">SUM(Q81:AB81)</f>
        <v>0</v>
      </c>
      <c r="AD81" s="0" t="n">
        <f aca="false">IF(AC81=0,0,RANK(AC81,$AC$6:$AC$205,0))</f>
        <v>0</v>
      </c>
    </row>
    <row r="82" customFormat="false" ht="15" hidden="false" customHeight="false" outlineLevel="0" collapsed="false">
      <c r="P82" s="0" t="str">
        <f aca="false">Submissions!B82</f>
        <v/>
      </c>
      <c r="Q82" s="43" t="n">
        <f aca="false">IFERROR(IF(Submissions!C82="",0,IFERROR(VLOOKUP(RANK(Submissions!C82,Submissions!$C$6:$C$205,0),Reference!$B$6:$C$22,2,FALSE()),1)),0)</f>
        <v>0</v>
      </c>
      <c r="R82" s="43" t="n">
        <f aca="false">IFERROR(IF(Submissions!D82="",0,IFERROR(VLOOKUP(RANK(Submissions!D82,Submissions!$D$6:$D$205,0),Reference!$B$6:$C$22,2,FALSE()),1)),0)</f>
        <v>0</v>
      </c>
      <c r="S82" s="43" t="n">
        <f aca="false">IFERROR(IF(Submissions!E82="",0,IFERROR(VLOOKUP(RANK(Submissions!E82,Submissions!$E$6:$E$205,0),Reference!$B$6:$C$22,2,FALSE()),1)),0)</f>
        <v>0</v>
      </c>
      <c r="T82" s="43" t="n">
        <f aca="false">IFERROR(IF(Submissions!F82="",0,IFERROR(VLOOKUP(RANK(Submissions!F82,Submissions!$F$6:$F$205,0),Reference!$B$6:$C$22,2,FALSE()),1)),0)</f>
        <v>0</v>
      </c>
      <c r="U82" s="43" t="n">
        <f aca="false">IFERROR(IF(Submissions!G82="",0,IFERROR(VLOOKUP(RANK(Submissions!G82,Submissions!$G$6:$G$205,0),Reference!$B$6:$C$22,2,FALSE()),1)),0)</f>
        <v>0</v>
      </c>
      <c r="V82" s="43" t="n">
        <f aca="false">IFERROR(IF(Submissions!H82="",0,IFERROR(VLOOKUP(RANK(Submissions!H82,Submissions!$H$6:$H$205,0),Reference!$B$6:$C$22,2,FALSE()),1)),0)</f>
        <v>0</v>
      </c>
      <c r="W82" s="43" t="n">
        <f aca="false">IFERROR(IF(Submissions!I82="",0,IFERROR(VLOOKUP(RANK(Submissions!I82,Submissions!$I$6:$I$205,1),Reference!$B$6:$C$22,2,FALSE()),1)),0)</f>
        <v>0</v>
      </c>
      <c r="X82" s="43" t="n">
        <f aca="false">IFERROR(IF(Submissions!J82="",0,IFERROR(VLOOKUP(RANK(Submissions!J82,Submissions!$J$6:$J$205,0),Reference!$B$6:$C$22,2,FALSE()),1)),0)</f>
        <v>0</v>
      </c>
      <c r="Y82" s="43" t="n">
        <f aca="false">IFERROR(IF(Submissions!K82="",0,IFERROR(VLOOKUP(RANK(Submissions!K82,Submissions!$K$6:$K$205,0),Reference!$B$6:$C$22,2,FALSE()),1)),0)</f>
        <v>0</v>
      </c>
      <c r="Z82" s="43" t="n">
        <f aca="false">IFERROR(IF(Submissions!L82="",0,IFERROR(VLOOKUP(RANK(Submissions!L82,Submissions!$L$6:$L$205,0),Reference!$B$6:$C$22,2,FALSE()),1)),0)</f>
        <v>0</v>
      </c>
      <c r="AA82" s="43" t="n">
        <f aca="false">IFERROR(IF(Submissions!M82="",0,IFERROR(VLOOKUP(RANK(Submissions!M82,Submissions!$M$6:$M$205,0),Reference!$B$6:$C$22,2,FALSE()),1)),0)</f>
        <v>0</v>
      </c>
      <c r="AB82" s="43" t="n">
        <f aca="false">IFERROR(IF(Submissions!N82="",0,IFERROR(VLOOKUP(RANK(Submissions!N82,Submissions!$N$6:$N$205,0),Reference!$B$6:$C$22,2,FALSE()),1)),0)</f>
        <v>0</v>
      </c>
      <c r="AC82" s="0" t="n">
        <f aca="false">SUM(Q82:AB82)</f>
        <v>0</v>
      </c>
      <c r="AD82" s="0" t="n">
        <f aca="false">IF(AC82=0,0,RANK(AC82,$AC$6:$AC$205,0))</f>
        <v>0</v>
      </c>
    </row>
    <row r="83" customFormat="false" ht="15" hidden="false" customHeight="false" outlineLevel="0" collapsed="false">
      <c r="P83" s="0" t="str">
        <f aca="false">Submissions!B83</f>
        <v/>
      </c>
      <c r="Q83" s="43" t="n">
        <f aca="false">IFERROR(IF(Submissions!C83="",0,IFERROR(VLOOKUP(RANK(Submissions!C83,Submissions!$C$6:$C$205,0),Reference!$B$6:$C$22,2,FALSE()),1)),0)</f>
        <v>0</v>
      </c>
      <c r="R83" s="43" t="n">
        <f aca="false">IFERROR(IF(Submissions!D83="",0,IFERROR(VLOOKUP(RANK(Submissions!D83,Submissions!$D$6:$D$205,0),Reference!$B$6:$C$22,2,FALSE()),1)),0)</f>
        <v>0</v>
      </c>
      <c r="S83" s="43" t="n">
        <f aca="false">IFERROR(IF(Submissions!E83="",0,IFERROR(VLOOKUP(RANK(Submissions!E83,Submissions!$E$6:$E$205,0),Reference!$B$6:$C$22,2,FALSE()),1)),0)</f>
        <v>0</v>
      </c>
      <c r="T83" s="43" t="n">
        <f aca="false">IFERROR(IF(Submissions!F83="",0,IFERROR(VLOOKUP(RANK(Submissions!F83,Submissions!$F$6:$F$205,0),Reference!$B$6:$C$22,2,FALSE()),1)),0)</f>
        <v>0</v>
      </c>
      <c r="U83" s="43" t="n">
        <f aca="false">IFERROR(IF(Submissions!G83="",0,IFERROR(VLOOKUP(RANK(Submissions!G83,Submissions!$G$6:$G$205,0),Reference!$B$6:$C$22,2,FALSE()),1)),0)</f>
        <v>0</v>
      </c>
      <c r="V83" s="43" t="n">
        <f aca="false">IFERROR(IF(Submissions!H83="",0,IFERROR(VLOOKUP(RANK(Submissions!H83,Submissions!$H$6:$H$205,0),Reference!$B$6:$C$22,2,FALSE()),1)),0)</f>
        <v>0</v>
      </c>
      <c r="W83" s="43" t="n">
        <f aca="false">IFERROR(IF(Submissions!I83="",0,IFERROR(VLOOKUP(RANK(Submissions!I83,Submissions!$I$6:$I$205,1),Reference!$B$6:$C$22,2,FALSE()),1)),0)</f>
        <v>0</v>
      </c>
      <c r="X83" s="43" t="n">
        <f aca="false">IFERROR(IF(Submissions!J83="",0,IFERROR(VLOOKUP(RANK(Submissions!J83,Submissions!$J$6:$J$205,0),Reference!$B$6:$C$22,2,FALSE()),1)),0)</f>
        <v>0</v>
      </c>
      <c r="Y83" s="43" t="n">
        <f aca="false">IFERROR(IF(Submissions!K83="",0,IFERROR(VLOOKUP(RANK(Submissions!K83,Submissions!$K$6:$K$205,0),Reference!$B$6:$C$22,2,FALSE()),1)),0)</f>
        <v>0</v>
      </c>
      <c r="Z83" s="43" t="n">
        <f aca="false">IFERROR(IF(Submissions!L83="",0,IFERROR(VLOOKUP(RANK(Submissions!L83,Submissions!$L$6:$L$205,0),Reference!$B$6:$C$22,2,FALSE()),1)),0)</f>
        <v>0</v>
      </c>
      <c r="AA83" s="43" t="n">
        <f aca="false">IFERROR(IF(Submissions!M83="",0,IFERROR(VLOOKUP(RANK(Submissions!M83,Submissions!$M$6:$M$205,0),Reference!$B$6:$C$22,2,FALSE()),1)),0)</f>
        <v>0</v>
      </c>
      <c r="AB83" s="43" t="n">
        <f aca="false">IFERROR(IF(Submissions!N83="",0,IFERROR(VLOOKUP(RANK(Submissions!N83,Submissions!$N$6:$N$205,0),Reference!$B$6:$C$22,2,FALSE()),1)),0)</f>
        <v>0</v>
      </c>
      <c r="AC83" s="0" t="n">
        <f aca="false">SUM(Q83:AB83)</f>
        <v>0</v>
      </c>
      <c r="AD83" s="0" t="n">
        <f aca="false">IF(AC83=0,0,RANK(AC83,$AC$6:$AC$205,0))</f>
        <v>0</v>
      </c>
    </row>
    <row r="84" customFormat="false" ht="15" hidden="false" customHeight="false" outlineLevel="0" collapsed="false">
      <c r="P84" s="0" t="str">
        <f aca="false">Submissions!B84</f>
        <v/>
      </c>
      <c r="Q84" s="43" t="n">
        <f aca="false">IFERROR(IF(Submissions!C84="",0,IFERROR(VLOOKUP(RANK(Submissions!C84,Submissions!$C$6:$C$205,0),Reference!$B$6:$C$22,2,FALSE()),1)),0)</f>
        <v>0</v>
      </c>
      <c r="R84" s="43" t="n">
        <f aca="false">IFERROR(IF(Submissions!D84="",0,IFERROR(VLOOKUP(RANK(Submissions!D84,Submissions!$D$6:$D$205,0),Reference!$B$6:$C$22,2,FALSE()),1)),0)</f>
        <v>0</v>
      </c>
      <c r="S84" s="43" t="n">
        <f aca="false">IFERROR(IF(Submissions!E84="",0,IFERROR(VLOOKUP(RANK(Submissions!E84,Submissions!$E$6:$E$205,0),Reference!$B$6:$C$22,2,FALSE()),1)),0)</f>
        <v>0</v>
      </c>
      <c r="T84" s="43" t="n">
        <f aca="false">IFERROR(IF(Submissions!F84="",0,IFERROR(VLOOKUP(RANK(Submissions!F84,Submissions!$F$6:$F$205,0),Reference!$B$6:$C$22,2,FALSE()),1)),0)</f>
        <v>0</v>
      </c>
      <c r="U84" s="43" t="n">
        <f aca="false">IFERROR(IF(Submissions!G84="",0,IFERROR(VLOOKUP(RANK(Submissions!G84,Submissions!$G$6:$G$205,0),Reference!$B$6:$C$22,2,FALSE()),1)),0)</f>
        <v>0</v>
      </c>
      <c r="V84" s="43" t="n">
        <f aca="false">IFERROR(IF(Submissions!H84="",0,IFERROR(VLOOKUP(RANK(Submissions!H84,Submissions!$H$6:$H$205,0),Reference!$B$6:$C$22,2,FALSE()),1)),0)</f>
        <v>0</v>
      </c>
      <c r="W84" s="43" t="n">
        <f aca="false">IFERROR(IF(Submissions!I84="",0,IFERROR(VLOOKUP(RANK(Submissions!I84,Submissions!$I$6:$I$205,1),Reference!$B$6:$C$22,2,FALSE()),1)),0)</f>
        <v>0</v>
      </c>
      <c r="X84" s="43" t="n">
        <f aca="false">IFERROR(IF(Submissions!J84="",0,IFERROR(VLOOKUP(RANK(Submissions!J84,Submissions!$J$6:$J$205,0),Reference!$B$6:$C$22,2,FALSE()),1)),0)</f>
        <v>0</v>
      </c>
      <c r="Y84" s="43" t="n">
        <f aca="false">IFERROR(IF(Submissions!K84="",0,IFERROR(VLOOKUP(RANK(Submissions!K84,Submissions!$K$6:$K$205,0),Reference!$B$6:$C$22,2,FALSE()),1)),0)</f>
        <v>0</v>
      </c>
      <c r="Z84" s="43" t="n">
        <f aca="false">IFERROR(IF(Submissions!L84="",0,IFERROR(VLOOKUP(RANK(Submissions!L84,Submissions!$L$6:$L$205,0),Reference!$B$6:$C$22,2,FALSE()),1)),0)</f>
        <v>0</v>
      </c>
      <c r="AA84" s="43" t="n">
        <f aca="false">IFERROR(IF(Submissions!M84="",0,IFERROR(VLOOKUP(RANK(Submissions!M84,Submissions!$M$6:$M$205,0),Reference!$B$6:$C$22,2,FALSE()),1)),0)</f>
        <v>0</v>
      </c>
      <c r="AB84" s="43" t="n">
        <f aca="false">IFERROR(IF(Submissions!N84="",0,IFERROR(VLOOKUP(RANK(Submissions!N84,Submissions!$N$6:$N$205,0),Reference!$B$6:$C$22,2,FALSE()),1)),0)</f>
        <v>0</v>
      </c>
      <c r="AC84" s="0" t="n">
        <f aca="false">SUM(Q84:AB84)</f>
        <v>0</v>
      </c>
      <c r="AD84" s="0" t="n">
        <f aca="false">IF(AC84=0,0,RANK(AC84,$AC$6:$AC$205,0))</f>
        <v>0</v>
      </c>
    </row>
    <row r="85" customFormat="false" ht="15" hidden="false" customHeight="false" outlineLevel="0" collapsed="false">
      <c r="P85" s="0" t="str">
        <f aca="false">Submissions!B85</f>
        <v/>
      </c>
      <c r="Q85" s="43" t="n">
        <f aca="false">IFERROR(IF(Submissions!C85="",0,IFERROR(VLOOKUP(RANK(Submissions!C85,Submissions!$C$6:$C$205,0),Reference!$B$6:$C$22,2,FALSE()),1)),0)</f>
        <v>0</v>
      </c>
      <c r="R85" s="43" t="n">
        <f aca="false">IFERROR(IF(Submissions!D85="",0,IFERROR(VLOOKUP(RANK(Submissions!D85,Submissions!$D$6:$D$205,0),Reference!$B$6:$C$22,2,FALSE()),1)),0)</f>
        <v>0</v>
      </c>
      <c r="S85" s="43" t="n">
        <f aca="false">IFERROR(IF(Submissions!E85="",0,IFERROR(VLOOKUP(RANK(Submissions!E85,Submissions!$E$6:$E$205,0),Reference!$B$6:$C$22,2,FALSE()),1)),0)</f>
        <v>0</v>
      </c>
      <c r="T85" s="43" t="n">
        <f aca="false">IFERROR(IF(Submissions!F85="",0,IFERROR(VLOOKUP(RANK(Submissions!F85,Submissions!$F$6:$F$205,0),Reference!$B$6:$C$22,2,FALSE()),1)),0)</f>
        <v>0</v>
      </c>
      <c r="U85" s="43" t="n">
        <f aca="false">IFERROR(IF(Submissions!G85="",0,IFERROR(VLOOKUP(RANK(Submissions!G85,Submissions!$G$6:$G$205,0),Reference!$B$6:$C$22,2,FALSE()),1)),0)</f>
        <v>0</v>
      </c>
      <c r="V85" s="43" t="n">
        <f aca="false">IFERROR(IF(Submissions!H85="",0,IFERROR(VLOOKUP(RANK(Submissions!H85,Submissions!$H$6:$H$205,0),Reference!$B$6:$C$22,2,FALSE()),1)),0)</f>
        <v>0</v>
      </c>
      <c r="W85" s="43" t="n">
        <f aca="false">IFERROR(IF(Submissions!I85="",0,IFERROR(VLOOKUP(RANK(Submissions!I85,Submissions!$I$6:$I$205,1),Reference!$B$6:$C$22,2,FALSE()),1)),0)</f>
        <v>0</v>
      </c>
      <c r="X85" s="43" t="n">
        <f aca="false">IFERROR(IF(Submissions!J85="",0,IFERROR(VLOOKUP(RANK(Submissions!J85,Submissions!$J$6:$J$205,0),Reference!$B$6:$C$22,2,FALSE()),1)),0)</f>
        <v>0</v>
      </c>
      <c r="Y85" s="43" t="n">
        <f aca="false">IFERROR(IF(Submissions!K85="",0,IFERROR(VLOOKUP(RANK(Submissions!K85,Submissions!$K$6:$K$205,0),Reference!$B$6:$C$22,2,FALSE()),1)),0)</f>
        <v>0</v>
      </c>
      <c r="Z85" s="43" t="n">
        <f aca="false">IFERROR(IF(Submissions!L85="",0,IFERROR(VLOOKUP(RANK(Submissions!L85,Submissions!$L$6:$L$205,0),Reference!$B$6:$C$22,2,FALSE()),1)),0)</f>
        <v>0</v>
      </c>
      <c r="AA85" s="43" t="n">
        <f aca="false">IFERROR(IF(Submissions!M85="",0,IFERROR(VLOOKUP(RANK(Submissions!M85,Submissions!$M$6:$M$205,0),Reference!$B$6:$C$22,2,FALSE()),1)),0)</f>
        <v>0</v>
      </c>
      <c r="AB85" s="43" t="n">
        <f aca="false">IFERROR(IF(Submissions!N85="",0,IFERROR(VLOOKUP(RANK(Submissions!N85,Submissions!$N$6:$N$205,0),Reference!$B$6:$C$22,2,FALSE()),1)),0)</f>
        <v>0</v>
      </c>
      <c r="AC85" s="0" t="n">
        <f aca="false">SUM(Q85:AB85)</f>
        <v>0</v>
      </c>
      <c r="AD85" s="0" t="n">
        <f aca="false">IF(AC85=0,0,RANK(AC85,$AC$6:$AC$205,0))</f>
        <v>0</v>
      </c>
    </row>
    <row r="86" customFormat="false" ht="15" hidden="false" customHeight="false" outlineLevel="0" collapsed="false">
      <c r="P86" s="0" t="str">
        <f aca="false">Submissions!B86</f>
        <v/>
      </c>
      <c r="Q86" s="43" t="n">
        <f aca="false">IFERROR(IF(Submissions!C86="",0,IFERROR(VLOOKUP(RANK(Submissions!C86,Submissions!$C$6:$C$205,0),Reference!$B$6:$C$22,2,FALSE()),1)),0)</f>
        <v>0</v>
      </c>
      <c r="R86" s="43" t="n">
        <f aca="false">IFERROR(IF(Submissions!D86="",0,IFERROR(VLOOKUP(RANK(Submissions!D86,Submissions!$D$6:$D$205,0),Reference!$B$6:$C$22,2,FALSE()),1)),0)</f>
        <v>0</v>
      </c>
      <c r="S86" s="43" t="n">
        <f aca="false">IFERROR(IF(Submissions!E86="",0,IFERROR(VLOOKUP(RANK(Submissions!E86,Submissions!$E$6:$E$205,0),Reference!$B$6:$C$22,2,FALSE()),1)),0)</f>
        <v>0</v>
      </c>
      <c r="T86" s="43" t="n">
        <f aca="false">IFERROR(IF(Submissions!F86="",0,IFERROR(VLOOKUP(RANK(Submissions!F86,Submissions!$F$6:$F$205,0),Reference!$B$6:$C$22,2,FALSE()),1)),0)</f>
        <v>0</v>
      </c>
      <c r="U86" s="43" t="n">
        <f aca="false">IFERROR(IF(Submissions!G86="",0,IFERROR(VLOOKUP(RANK(Submissions!G86,Submissions!$G$6:$G$205,0),Reference!$B$6:$C$22,2,FALSE()),1)),0)</f>
        <v>0</v>
      </c>
      <c r="V86" s="43" t="n">
        <f aca="false">IFERROR(IF(Submissions!H86="",0,IFERROR(VLOOKUP(RANK(Submissions!H86,Submissions!$H$6:$H$205,0),Reference!$B$6:$C$22,2,FALSE()),1)),0)</f>
        <v>0</v>
      </c>
      <c r="W86" s="43" t="n">
        <f aca="false">IFERROR(IF(Submissions!I86="",0,IFERROR(VLOOKUP(RANK(Submissions!I86,Submissions!$I$6:$I$205,1),Reference!$B$6:$C$22,2,FALSE()),1)),0)</f>
        <v>0</v>
      </c>
      <c r="X86" s="43" t="n">
        <f aca="false">IFERROR(IF(Submissions!J86="",0,IFERROR(VLOOKUP(RANK(Submissions!J86,Submissions!$J$6:$J$205,0),Reference!$B$6:$C$22,2,FALSE()),1)),0)</f>
        <v>0</v>
      </c>
      <c r="Y86" s="43" t="n">
        <f aca="false">IFERROR(IF(Submissions!K86="",0,IFERROR(VLOOKUP(RANK(Submissions!K86,Submissions!$K$6:$K$205,0),Reference!$B$6:$C$22,2,FALSE()),1)),0)</f>
        <v>0</v>
      </c>
      <c r="Z86" s="43" t="n">
        <f aca="false">IFERROR(IF(Submissions!L86="",0,IFERROR(VLOOKUP(RANK(Submissions!L86,Submissions!$L$6:$L$205,0),Reference!$B$6:$C$22,2,FALSE()),1)),0)</f>
        <v>0</v>
      </c>
      <c r="AA86" s="43" t="n">
        <f aca="false">IFERROR(IF(Submissions!M86="",0,IFERROR(VLOOKUP(RANK(Submissions!M86,Submissions!$M$6:$M$205,0),Reference!$B$6:$C$22,2,FALSE()),1)),0)</f>
        <v>0</v>
      </c>
      <c r="AB86" s="43" t="n">
        <f aca="false">IFERROR(IF(Submissions!N86="",0,IFERROR(VLOOKUP(RANK(Submissions!N86,Submissions!$N$6:$N$205,0),Reference!$B$6:$C$22,2,FALSE()),1)),0)</f>
        <v>0</v>
      </c>
      <c r="AC86" s="0" t="n">
        <f aca="false">SUM(Q86:AB86)</f>
        <v>0</v>
      </c>
      <c r="AD86" s="0" t="n">
        <f aca="false">IF(AC86=0,0,RANK(AC86,$AC$6:$AC$205,0))</f>
        <v>0</v>
      </c>
    </row>
    <row r="87" customFormat="false" ht="15" hidden="false" customHeight="false" outlineLevel="0" collapsed="false">
      <c r="P87" s="0" t="str">
        <f aca="false">Submissions!B87</f>
        <v/>
      </c>
      <c r="Q87" s="43" t="n">
        <f aca="false">IFERROR(IF(Submissions!C87="",0,IFERROR(VLOOKUP(RANK(Submissions!C87,Submissions!$C$6:$C$205,0),Reference!$B$6:$C$22,2,FALSE()),1)),0)</f>
        <v>0</v>
      </c>
      <c r="R87" s="43" t="n">
        <f aca="false">IFERROR(IF(Submissions!D87="",0,IFERROR(VLOOKUP(RANK(Submissions!D87,Submissions!$D$6:$D$205,0),Reference!$B$6:$C$22,2,FALSE()),1)),0)</f>
        <v>0</v>
      </c>
      <c r="S87" s="43" t="n">
        <f aca="false">IFERROR(IF(Submissions!E87="",0,IFERROR(VLOOKUP(RANK(Submissions!E87,Submissions!$E$6:$E$205,0),Reference!$B$6:$C$22,2,FALSE()),1)),0)</f>
        <v>0</v>
      </c>
      <c r="T87" s="43" t="n">
        <f aca="false">IFERROR(IF(Submissions!F87="",0,IFERROR(VLOOKUP(RANK(Submissions!F87,Submissions!$F$6:$F$205,0),Reference!$B$6:$C$22,2,FALSE()),1)),0)</f>
        <v>0</v>
      </c>
      <c r="U87" s="43" t="n">
        <f aca="false">IFERROR(IF(Submissions!G87="",0,IFERROR(VLOOKUP(RANK(Submissions!G87,Submissions!$G$6:$G$205,0),Reference!$B$6:$C$22,2,FALSE()),1)),0)</f>
        <v>0</v>
      </c>
      <c r="V87" s="43" t="n">
        <f aca="false">IFERROR(IF(Submissions!H87="",0,IFERROR(VLOOKUP(RANK(Submissions!H87,Submissions!$H$6:$H$205,0),Reference!$B$6:$C$22,2,FALSE()),1)),0)</f>
        <v>0</v>
      </c>
      <c r="W87" s="43" t="n">
        <f aca="false">IFERROR(IF(Submissions!I87="",0,IFERROR(VLOOKUP(RANK(Submissions!I87,Submissions!$I$6:$I$205,1),Reference!$B$6:$C$22,2,FALSE()),1)),0)</f>
        <v>0</v>
      </c>
      <c r="X87" s="43" t="n">
        <f aca="false">IFERROR(IF(Submissions!J87="",0,IFERROR(VLOOKUP(RANK(Submissions!J87,Submissions!$J$6:$J$205,0),Reference!$B$6:$C$22,2,FALSE()),1)),0)</f>
        <v>0</v>
      </c>
      <c r="Y87" s="43" t="n">
        <f aca="false">IFERROR(IF(Submissions!K87="",0,IFERROR(VLOOKUP(RANK(Submissions!K87,Submissions!$K$6:$K$205,0),Reference!$B$6:$C$22,2,FALSE()),1)),0)</f>
        <v>0</v>
      </c>
      <c r="Z87" s="43" t="n">
        <f aca="false">IFERROR(IF(Submissions!L87="",0,IFERROR(VLOOKUP(RANK(Submissions!L87,Submissions!$L$6:$L$205,0),Reference!$B$6:$C$22,2,FALSE()),1)),0)</f>
        <v>0</v>
      </c>
      <c r="AA87" s="43" t="n">
        <f aca="false">IFERROR(IF(Submissions!M87="",0,IFERROR(VLOOKUP(RANK(Submissions!M87,Submissions!$M$6:$M$205,0),Reference!$B$6:$C$22,2,FALSE()),1)),0)</f>
        <v>0</v>
      </c>
      <c r="AB87" s="43" t="n">
        <f aca="false">IFERROR(IF(Submissions!N87="",0,IFERROR(VLOOKUP(RANK(Submissions!N87,Submissions!$N$6:$N$205,0),Reference!$B$6:$C$22,2,FALSE()),1)),0)</f>
        <v>0</v>
      </c>
      <c r="AC87" s="0" t="n">
        <f aca="false">SUM(Q87:AB87)</f>
        <v>0</v>
      </c>
      <c r="AD87" s="0" t="n">
        <f aca="false">IF(AC87=0,0,RANK(AC87,$AC$6:$AC$205,0))</f>
        <v>0</v>
      </c>
    </row>
    <row r="88" customFormat="false" ht="15" hidden="false" customHeight="false" outlineLevel="0" collapsed="false">
      <c r="P88" s="0" t="str">
        <f aca="false">Submissions!B88</f>
        <v/>
      </c>
      <c r="Q88" s="43" t="n">
        <f aca="false">IFERROR(IF(Submissions!C88="",0,IFERROR(VLOOKUP(RANK(Submissions!C88,Submissions!$C$6:$C$205,0),Reference!$B$6:$C$22,2,FALSE()),1)),0)</f>
        <v>0</v>
      </c>
      <c r="R88" s="43" t="n">
        <f aca="false">IFERROR(IF(Submissions!D88="",0,IFERROR(VLOOKUP(RANK(Submissions!D88,Submissions!$D$6:$D$205,0),Reference!$B$6:$C$22,2,FALSE()),1)),0)</f>
        <v>0</v>
      </c>
      <c r="S88" s="43" t="n">
        <f aca="false">IFERROR(IF(Submissions!E88="",0,IFERROR(VLOOKUP(RANK(Submissions!E88,Submissions!$E$6:$E$205,0),Reference!$B$6:$C$22,2,FALSE()),1)),0)</f>
        <v>0</v>
      </c>
      <c r="T88" s="43" t="n">
        <f aca="false">IFERROR(IF(Submissions!F88="",0,IFERROR(VLOOKUP(RANK(Submissions!F88,Submissions!$F$6:$F$205,0),Reference!$B$6:$C$22,2,FALSE()),1)),0)</f>
        <v>0</v>
      </c>
      <c r="U88" s="43" t="n">
        <f aca="false">IFERROR(IF(Submissions!G88="",0,IFERROR(VLOOKUP(RANK(Submissions!G88,Submissions!$G$6:$G$205,0),Reference!$B$6:$C$22,2,FALSE()),1)),0)</f>
        <v>0</v>
      </c>
      <c r="V88" s="43" t="n">
        <f aca="false">IFERROR(IF(Submissions!H88="",0,IFERROR(VLOOKUP(RANK(Submissions!H88,Submissions!$H$6:$H$205,0),Reference!$B$6:$C$22,2,FALSE()),1)),0)</f>
        <v>0</v>
      </c>
      <c r="W88" s="43" t="n">
        <f aca="false">IFERROR(IF(Submissions!I88="",0,IFERROR(VLOOKUP(RANK(Submissions!I88,Submissions!$I$6:$I$205,1),Reference!$B$6:$C$22,2,FALSE()),1)),0)</f>
        <v>0</v>
      </c>
      <c r="X88" s="43" t="n">
        <f aca="false">IFERROR(IF(Submissions!J88="",0,IFERROR(VLOOKUP(RANK(Submissions!J88,Submissions!$J$6:$J$205,0),Reference!$B$6:$C$22,2,FALSE()),1)),0)</f>
        <v>0</v>
      </c>
      <c r="Y88" s="43" t="n">
        <f aca="false">IFERROR(IF(Submissions!K88="",0,IFERROR(VLOOKUP(RANK(Submissions!K88,Submissions!$K$6:$K$205,0),Reference!$B$6:$C$22,2,FALSE()),1)),0)</f>
        <v>0</v>
      </c>
      <c r="Z88" s="43" t="n">
        <f aca="false">IFERROR(IF(Submissions!L88="",0,IFERROR(VLOOKUP(RANK(Submissions!L88,Submissions!$L$6:$L$205,0),Reference!$B$6:$C$22,2,FALSE()),1)),0)</f>
        <v>0</v>
      </c>
      <c r="AA88" s="43" t="n">
        <f aca="false">IFERROR(IF(Submissions!M88="",0,IFERROR(VLOOKUP(RANK(Submissions!M88,Submissions!$M$6:$M$205,0),Reference!$B$6:$C$22,2,FALSE()),1)),0)</f>
        <v>0</v>
      </c>
      <c r="AB88" s="43" t="n">
        <f aca="false">IFERROR(IF(Submissions!N88="",0,IFERROR(VLOOKUP(RANK(Submissions!N88,Submissions!$N$6:$N$205,0),Reference!$B$6:$C$22,2,FALSE()),1)),0)</f>
        <v>0</v>
      </c>
      <c r="AC88" s="0" t="n">
        <f aca="false">SUM(Q88:AB88)</f>
        <v>0</v>
      </c>
      <c r="AD88" s="0" t="n">
        <f aca="false">IF(AC88=0,0,RANK(AC88,$AC$6:$AC$205,0))</f>
        <v>0</v>
      </c>
    </row>
    <row r="89" customFormat="false" ht="15" hidden="false" customHeight="false" outlineLevel="0" collapsed="false">
      <c r="P89" s="0" t="str">
        <f aca="false">Submissions!B89</f>
        <v/>
      </c>
      <c r="Q89" s="43" t="n">
        <f aca="false">IFERROR(IF(Submissions!C89="",0,IFERROR(VLOOKUP(RANK(Submissions!C89,Submissions!$C$6:$C$205,0),Reference!$B$6:$C$22,2,FALSE()),1)),0)</f>
        <v>0</v>
      </c>
      <c r="R89" s="43" t="n">
        <f aca="false">IFERROR(IF(Submissions!D89="",0,IFERROR(VLOOKUP(RANK(Submissions!D89,Submissions!$D$6:$D$205,0),Reference!$B$6:$C$22,2,FALSE()),1)),0)</f>
        <v>0</v>
      </c>
      <c r="S89" s="43" t="n">
        <f aca="false">IFERROR(IF(Submissions!E89="",0,IFERROR(VLOOKUP(RANK(Submissions!E89,Submissions!$E$6:$E$205,0),Reference!$B$6:$C$22,2,FALSE()),1)),0)</f>
        <v>0</v>
      </c>
      <c r="T89" s="43" t="n">
        <f aca="false">IFERROR(IF(Submissions!F89="",0,IFERROR(VLOOKUP(RANK(Submissions!F89,Submissions!$F$6:$F$205,0),Reference!$B$6:$C$22,2,FALSE()),1)),0)</f>
        <v>0</v>
      </c>
      <c r="U89" s="43" t="n">
        <f aca="false">IFERROR(IF(Submissions!G89="",0,IFERROR(VLOOKUP(RANK(Submissions!G89,Submissions!$G$6:$G$205,0),Reference!$B$6:$C$22,2,FALSE()),1)),0)</f>
        <v>0</v>
      </c>
      <c r="V89" s="43" t="n">
        <f aca="false">IFERROR(IF(Submissions!H89="",0,IFERROR(VLOOKUP(RANK(Submissions!H89,Submissions!$H$6:$H$205,0),Reference!$B$6:$C$22,2,FALSE()),1)),0)</f>
        <v>0</v>
      </c>
      <c r="W89" s="43" t="n">
        <f aca="false">IFERROR(IF(Submissions!I89="",0,IFERROR(VLOOKUP(RANK(Submissions!I89,Submissions!$I$6:$I$205,1),Reference!$B$6:$C$22,2,FALSE()),1)),0)</f>
        <v>0</v>
      </c>
      <c r="X89" s="43" t="n">
        <f aca="false">IFERROR(IF(Submissions!J89="",0,IFERROR(VLOOKUP(RANK(Submissions!J89,Submissions!$J$6:$J$205,0),Reference!$B$6:$C$22,2,FALSE()),1)),0)</f>
        <v>0</v>
      </c>
      <c r="Y89" s="43" t="n">
        <f aca="false">IFERROR(IF(Submissions!K89="",0,IFERROR(VLOOKUP(RANK(Submissions!K89,Submissions!$K$6:$K$205,0),Reference!$B$6:$C$22,2,FALSE()),1)),0)</f>
        <v>0</v>
      </c>
      <c r="Z89" s="43" t="n">
        <f aca="false">IFERROR(IF(Submissions!L89="",0,IFERROR(VLOOKUP(RANK(Submissions!L89,Submissions!$L$6:$L$205,0),Reference!$B$6:$C$22,2,FALSE()),1)),0)</f>
        <v>0</v>
      </c>
      <c r="AA89" s="43" t="n">
        <f aca="false">IFERROR(IF(Submissions!M89="",0,IFERROR(VLOOKUP(RANK(Submissions!M89,Submissions!$M$6:$M$205,0),Reference!$B$6:$C$22,2,FALSE()),1)),0)</f>
        <v>0</v>
      </c>
      <c r="AB89" s="43" t="n">
        <f aca="false">IFERROR(IF(Submissions!N89="",0,IFERROR(VLOOKUP(RANK(Submissions!N89,Submissions!$N$6:$N$205,0),Reference!$B$6:$C$22,2,FALSE()),1)),0)</f>
        <v>0</v>
      </c>
      <c r="AC89" s="0" t="n">
        <f aca="false">SUM(Q89:AB89)</f>
        <v>0</v>
      </c>
      <c r="AD89" s="0" t="n">
        <f aca="false">IF(AC89=0,0,RANK(AC89,$AC$6:$AC$205,0))</f>
        <v>0</v>
      </c>
    </row>
    <row r="90" customFormat="false" ht="15" hidden="false" customHeight="false" outlineLevel="0" collapsed="false">
      <c r="P90" s="0" t="str">
        <f aca="false">Submissions!B90</f>
        <v/>
      </c>
      <c r="Q90" s="43" t="n">
        <f aca="false">IFERROR(IF(Submissions!C90="",0,IFERROR(VLOOKUP(RANK(Submissions!C90,Submissions!$C$6:$C$205,0),Reference!$B$6:$C$22,2,FALSE()),1)),0)</f>
        <v>0</v>
      </c>
      <c r="R90" s="43" t="n">
        <f aca="false">IFERROR(IF(Submissions!D90="",0,IFERROR(VLOOKUP(RANK(Submissions!D90,Submissions!$D$6:$D$205,0),Reference!$B$6:$C$22,2,FALSE()),1)),0)</f>
        <v>0</v>
      </c>
      <c r="S90" s="43" t="n">
        <f aca="false">IFERROR(IF(Submissions!E90="",0,IFERROR(VLOOKUP(RANK(Submissions!E90,Submissions!$E$6:$E$205,0),Reference!$B$6:$C$22,2,FALSE()),1)),0)</f>
        <v>0</v>
      </c>
      <c r="T90" s="43" t="n">
        <f aca="false">IFERROR(IF(Submissions!F90="",0,IFERROR(VLOOKUP(RANK(Submissions!F90,Submissions!$F$6:$F$205,0),Reference!$B$6:$C$22,2,FALSE()),1)),0)</f>
        <v>0</v>
      </c>
      <c r="U90" s="43" t="n">
        <f aca="false">IFERROR(IF(Submissions!G90="",0,IFERROR(VLOOKUP(RANK(Submissions!G90,Submissions!$G$6:$G$205,0),Reference!$B$6:$C$22,2,FALSE()),1)),0)</f>
        <v>0</v>
      </c>
      <c r="V90" s="43" t="n">
        <f aca="false">IFERROR(IF(Submissions!H90="",0,IFERROR(VLOOKUP(RANK(Submissions!H90,Submissions!$H$6:$H$205,0),Reference!$B$6:$C$22,2,FALSE()),1)),0)</f>
        <v>0</v>
      </c>
      <c r="W90" s="43" t="n">
        <f aca="false">IFERROR(IF(Submissions!I90="",0,IFERROR(VLOOKUP(RANK(Submissions!I90,Submissions!$I$6:$I$205,1),Reference!$B$6:$C$22,2,FALSE()),1)),0)</f>
        <v>0</v>
      </c>
      <c r="X90" s="43" t="n">
        <f aca="false">IFERROR(IF(Submissions!J90="",0,IFERROR(VLOOKUP(RANK(Submissions!J90,Submissions!$J$6:$J$205,0),Reference!$B$6:$C$22,2,FALSE()),1)),0)</f>
        <v>0</v>
      </c>
      <c r="Y90" s="43" t="n">
        <f aca="false">IFERROR(IF(Submissions!K90="",0,IFERROR(VLOOKUP(RANK(Submissions!K90,Submissions!$K$6:$K$205,0),Reference!$B$6:$C$22,2,FALSE()),1)),0)</f>
        <v>0</v>
      </c>
      <c r="Z90" s="43" t="n">
        <f aca="false">IFERROR(IF(Submissions!L90="",0,IFERROR(VLOOKUP(RANK(Submissions!L90,Submissions!$L$6:$L$205,0),Reference!$B$6:$C$22,2,FALSE()),1)),0)</f>
        <v>0</v>
      </c>
      <c r="AA90" s="43" t="n">
        <f aca="false">IFERROR(IF(Submissions!M90="",0,IFERROR(VLOOKUP(RANK(Submissions!M90,Submissions!$M$6:$M$205,0),Reference!$B$6:$C$22,2,FALSE()),1)),0)</f>
        <v>0</v>
      </c>
      <c r="AB90" s="43" t="n">
        <f aca="false">IFERROR(IF(Submissions!N90="",0,IFERROR(VLOOKUP(RANK(Submissions!N90,Submissions!$N$6:$N$205,0),Reference!$B$6:$C$22,2,FALSE()),1)),0)</f>
        <v>0</v>
      </c>
      <c r="AC90" s="0" t="n">
        <f aca="false">SUM(Q90:AB90)</f>
        <v>0</v>
      </c>
      <c r="AD90" s="0" t="n">
        <f aca="false">IF(AC90=0,0,RANK(AC90,$AC$6:$AC$205,0))</f>
        <v>0</v>
      </c>
    </row>
    <row r="91" customFormat="false" ht="15" hidden="false" customHeight="false" outlineLevel="0" collapsed="false">
      <c r="P91" s="0" t="str">
        <f aca="false">Submissions!B91</f>
        <v/>
      </c>
      <c r="Q91" s="43" t="n">
        <f aca="false">IFERROR(IF(Submissions!C91="",0,IFERROR(VLOOKUP(RANK(Submissions!C91,Submissions!$C$6:$C$205,0),Reference!$B$6:$C$22,2,FALSE()),1)),0)</f>
        <v>0</v>
      </c>
      <c r="R91" s="43" t="n">
        <f aca="false">IFERROR(IF(Submissions!D91="",0,IFERROR(VLOOKUP(RANK(Submissions!D91,Submissions!$D$6:$D$205,0),Reference!$B$6:$C$22,2,FALSE()),1)),0)</f>
        <v>0</v>
      </c>
      <c r="S91" s="43" t="n">
        <f aca="false">IFERROR(IF(Submissions!E91="",0,IFERROR(VLOOKUP(RANK(Submissions!E91,Submissions!$E$6:$E$205,0),Reference!$B$6:$C$22,2,FALSE()),1)),0)</f>
        <v>0</v>
      </c>
      <c r="T91" s="43" t="n">
        <f aca="false">IFERROR(IF(Submissions!F91="",0,IFERROR(VLOOKUP(RANK(Submissions!F91,Submissions!$F$6:$F$205,0),Reference!$B$6:$C$22,2,FALSE()),1)),0)</f>
        <v>0</v>
      </c>
      <c r="U91" s="43" t="n">
        <f aca="false">IFERROR(IF(Submissions!G91="",0,IFERROR(VLOOKUP(RANK(Submissions!G91,Submissions!$G$6:$G$205,0),Reference!$B$6:$C$22,2,FALSE()),1)),0)</f>
        <v>0</v>
      </c>
      <c r="V91" s="43" t="n">
        <f aca="false">IFERROR(IF(Submissions!H91="",0,IFERROR(VLOOKUP(RANK(Submissions!H91,Submissions!$H$6:$H$205,0),Reference!$B$6:$C$22,2,FALSE()),1)),0)</f>
        <v>0</v>
      </c>
      <c r="W91" s="43" t="n">
        <f aca="false">IFERROR(IF(Submissions!I91="",0,IFERROR(VLOOKUP(RANK(Submissions!I91,Submissions!$I$6:$I$205,1),Reference!$B$6:$C$22,2,FALSE()),1)),0)</f>
        <v>0</v>
      </c>
      <c r="X91" s="43" t="n">
        <f aca="false">IFERROR(IF(Submissions!J91="",0,IFERROR(VLOOKUP(RANK(Submissions!J91,Submissions!$J$6:$J$205,0),Reference!$B$6:$C$22,2,FALSE()),1)),0)</f>
        <v>0</v>
      </c>
      <c r="Y91" s="43" t="n">
        <f aca="false">IFERROR(IF(Submissions!K91="",0,IFERROR(VLOOKUP(RANK(Submissions!K91,Submissions!$K$6:$K$205,0),Reference!$B$6:$C$22,2,FALSE()),1)),0)</f>
        <v>0</v>
      </c>
      <c r="Z91" s="43" t="n">
        <f aca="false">IFERROR(IF(Submissions!L91="",0,IFERROR(VLOOKUP(RANK(Submissions!L91,Submissions!$L$6:$L$205,0),Reference!$B$6:$C$22,2,FALSE()),1)),0)</f>
        <v>0</v>
      </c>
      <c r="AA91" s="43" t="n">
        <f aca="false">IFERROR(IF(Submissions!M91="",0,IFERROR(VLOOKUP(RANK(Submissions!M91,Submissions!$M$6:$M$205,0),Reference!$B$6:$C$22,2,FALSE()),1)),0)</f>
        <v>0</v>
      </c>
      <c r="AB91" s="43" t="n">
        <f aca="false">IFERROR(IF(Submissions!N91="",0,IFERROR(VLOOKUP(RANK(Submissions!N91,Submissions!$N$6:$N$205,0),Reference!$B$6:$C$22,2,FALSE()),1)),0)</f>
        <v>0</v>
      </c>
      <c r="AC91" s="0" t="n">
        <f aca="false">SUM(Q91:AB91)</f>
        <v>0</v>
      </c>
      <c r="AD91" s="0" t="n">
        <f aca="false">IF(AC91=0,0,RANK(AC91,$AC$6:$AC$205,0))</f>
        <v>0</v>
      </c>
    </row>
    <row r="92" customFormat="false" ht="15" hidden="false" customHeight="false" outlineLevel="0" collapsed="false">
      <c r="P92" s="0" t="str">
        <f aca="false">Submissions!B92</f>
        <v/>
      </c>
      <c r="Q92" s="43" t="n">
        <f aca="false">IFERROR(IF(Submissions!C92="",0,IFERROR(VLOOKUP(RANK(Submissions!C92,Submissions!$C$6:$C$205,0),Reference!$B$6:$C$22,2,FALSE()),1)),0)</f>
        <v>0</v>
      </c>
      <c r="R92" s="43" t="n">
        <f aca="false">IFERROR(IF(Submissions!D92="",0,IFERROR(VLOOKUP(RANK(Submissions!D92,Submissions!$D$6:$D$205,0),Reference!$B$6:$C$22,2,FALSE()),1)),0)</f>
        <v>0</v>
      </c>
      <c r="S92" s="43" t="n">
        <f aca="false">IFERROR(IF(Submissions!E92="",0,IFERROR(VLOOKUP(RANK(Submissions!E92,Submissions!$E$6:$E$205,0),Reference!$B$6:$C$22,2,FALSE()),1)),0)</f>
        <v>0</v>
      </c>
      <c r="T92" s="43" t="n">
        <f aca="false">IFERROR(IF(Submissions!F92="",0,IFERROR(VLOOKUP(RANK(Submissions!F92,Submissions!$F$6:$F$205,0),Reference!$B$6:$C$22,2,FALSE()),1)),0)</f>
        <v>0</v>
      </c>
      <c r="U92" s="43" t="n">
        <f aca="false">IFERROR(IF(Submissions!G92="",0,IFERROR(VLOOKUP(RANK(Submissions!G92,Submissions!$G$6:$G$205,0),Reference!$B$6:$C$22,2,FALSE()),1)),0)</f>
        <v>0</v>
      </c>
      <c r="V92" s="43" t="n">
        <f aca="false">IFERROR(IF(Submissions!H92="",0,IFERROR(VLOOKUP(RANK(Submissions!H92,Submissions!$H$6:$H$205,0),Reference!$B$6:$C$22,2,FALSE()),1)),0)</f>
        <v>0</v>
      </c>
      <c r="W92" s="43" t="n">
        <f aca="false">IFERROR(IF(Submissions!I92="",0,IFERROR(VLOOKUP(RANK(Submissions!I92,Submissions!$I$6:$I$205,1),Reference!$B$6:$C$22,2,FALSE()),1)),0)</f>
        <v>0</v>
      </c>
      <c r="X92" s="43" t="n">
        <f aca="false">IFERROR(IF(Submissions!J92="",0,IFERROR(VLOOKUP(RANK(Submissions!J92,Submissions!$J$6:$J$205,0),Reference!$B$6:$C$22,2,FALSE()),1)),0)</f>
        <v>0</v>
      </c>
      <c r="Y92" s="43" t="n">
        <f aca="false">IFERROR(IF(Submissions!K92="",0,IFERROR(VLOOKUP(RANK(Submissions!K92,Submissions!$K$6:$K$205,0),Reference!$B$6:$C$22,2,FALSE()),1)),0)</f>
        <v>0</v>
      </c>
      <c r="Z92" s="43" t="n">
        <f aca="false">IFERROR(IF(Submissions!L92="",0,IFERROR(VLOOKUP(RANK(Submissions!L92,Submissions!$L$6:$L$205,0),Reference!$B$6:$C$22,2,FALSE()),1)),0)</f>
        <v>0</v>
      </c>
      <c r="AA92" s="43" t="n">
        <f aca="false">IFERROR(IF(Submissions!M92="",0,IFERROR(VLOOKUP(RANK(Submissions!M92,Submissions!$M$6:$M$205,0),Reference!$B$6:$C$22,2,FALSE()),1)),0)</f>
        <v>0</v>
      </c>
      <c r="AB92" s="43" t="n">
        <f aca="false">IFERROR(IF(Submissions!N92="",0,IFERROR(VLOOKUP(RANK(Submissions!N92,Submissions!$N$6:$N$205,0),Reference!$B$6:$C$22,2,FALSE()),1)),0)</f>
        <v>0</v>
      </c>
      <c r="AC92" s="0" t="n">
        <f aca="false">SUM(Q92:AB92)</f>
        <v>0</v>
      </c>
      <c r="AD92" s="0" t="n">
        <f aca="false">IF(AC92=0,0,RANK(AC92,$AC$6:$AC$205,0))</f>
        <v>0</v>
      </c>
    </row>
    <row r="93" customFormat="false" ht="15" hidden="false" customHeight="false" outlineLevel="0" collapsed="false">
      <c r="P93" s="0" t="str">
        <f aca="false">Submissions!B93</f>
        <v/>
      </c>
      <c r="Q93" s="43" t="n">
        <f aca="false">IFERROR(IF(Submissions!C93="",0,IFERROR(VLOOKUP(RANK(Submissions!C93,Submissions!$C$6:$C$205,0),Reference!$B$6:$C$22,2,FALSE()),1)),0)</f>
        <v>0</v>
      </c>
      <c r="R93" s="43" t="n">
        <f aca="false">IFERROR(IF(Submissions!D93="",0,IFERROR(VLOOKUP(RANK(Submissions!D93,Submissions!$D$6:$D$205,0),Reference!$B$6:$C$22,2,FALSE()),1)),0)</f>
        <v>0</v>
      </c>
      <c r="S93" s="43" t="n">
        <f aca="false">IFERROR(IF(Submissions!E93="",0,IFERROR(VLOOKUP(RANK(Submissions!E93,Submissions!$E$6:$E$205,0),Reference!$B$6:$C$22,2,FALSE()),1)),0)</f>
        <v>0</v>
      </c>
      <c r="T93" s="43" t="n">
        <f aca="false">IFERROR(IF(Submissions!F93="",0,IFERROR(VLOOKUP(RANK(Submissions!F93,Submissions!$F$6:$F$205,0),Reference!$B$6:$C$22,2,FALSE()),1)),0)</f>
        <v>0</v>
      </c>
      <c r="U93" s="43" t="n">
        <f aca="false">IFERROR(IF(Submissions!G93="",0,IFERROR(VLOOKUP(RANK(Submissions!G93,Submissions!$G$6:$G$205,0),Reference!$B$6:$C$22,2,FALSE()),1)),0)</f>
        <v>0</v>
      </c>
      <c r="V93" s="43" t="n">
        <f aca="false">IFERROR(IF(Submissions!H93="",0,IFERROR(VLOOKUP(RANK(Submissions!H93,Submissions!$H$6:$H$205,0),Reference!$B$6:$C$22,2,FALSE()),1)),0)</f>
        <v>0</v>
      </c>
      <c r="W93" s="43" t="n">
        <f aca="false">IFERROR(IF(Submissions!I93="",0,IFERROR(VLOOKUP(RANK(Submissions!I93,Submissions!$I$6:$I$205,1),Reference!$B$6:$C$22,2,FALSE()),1)),0)</f>
        <v>0</v>
      </c>
      <c r="X93" s="43" t="n">
        <f aca="false">IFERROR(IF(Submissions!J93="",0,IFERROR(VLOOKUP(RANK(Submissions!J93,Submissions!$J$6:$J$205,0),Reference!$B$6:$C$22,2,FALSE()),1)),0)</f>
        <v>0</v>
      </c>
      <c r="Y93" s="43" t="n">
        <f aca="false">IFERROR(IF(Submissions!K93="",0,IFERROR(VLOOKUP(RANK(Submissions!K93,Submissions!$K$6:$K$205,0),Reference!$B$6:$C$22,2,FALSE()),1)),0)</f>
        <v>0</v>
      </c>
      <c r="Z93" s="43" t="n">
        <f aca="false">IFERROR(IF(Submissions!L93="",0,IFERROR(VLOOKUP(RANK(Submissions!L93,Submissions!$L$6:$L$205,0),Reference!$B$6:$C$22,2,FALSE()),1)),0)</f>
        <v>0</v>
      </c>
      <c r="AA93" s="43" t="n">
        <f aca="false">IFERROR(IF(Submissions!M93="",0,IFERROR(VLOOKUP(RANK(Submissions!M93,Submissions!$M$6:$M$205,0),Reference!$B$6:$C$22,2,FALSE()),1)),0)</f>
        <v>0</v>
      </c>
      <c r="AB93" s="43" t="n">
        <f aca="false">IFERROR(IF(Submissions!N93="",0,IFERROR(VLOOKUP(RANK(Submissions!N93,Submissions!$N$6:$N$205,0),Reference!$B$6:$C$22,2,FALSE()),1)),0)</f>
        <v>0</v>
      </c>
      <c r="AC93" s="0" t="n">
        <f aca="false">SUM(Q93:AB93)</f>
        <v>0</v>
      </c>
      <c r="AD93" s="0" t="n">
        <f aca="false">IF(AC93=0,0,RANK(AC93,$AC$6:$AC$205,0))</f>
        <v>0</v>
      </c>
    </row>
    <row r="94" customFormat="false" ht="15" hidden="false" customHeight="false" outlineLevel="0" collapsed="false">
      <c r="P94" s="0" t="str">
        <f aca="false">Submissions!B94</f>
        <v/>
      </c>
      <c r="Q94" s="43" t="n">
        <f aca="false">IFERROR(IF(Submissions!C94="",0,IFERROR(VLOOKUP(RANK(Submissions!C94,Submissions!$C$6:$C$205,0),Reference!$B$6:$C$22,2,FALSE()),1)),0)</f>
        <v>0</v>
      </c>
      <c r="R94" s="43" t="n">
        <f aca="false">IFERROR(IF(Submissions!D94="",0,IFERROR(VLOOKUP(RANK(Submissions!D94,Submissions!$D$6:$D$205,0),Reference!$B$6:$C$22,2,FALSE()),1)),0)</f>
        <v>0</v>
      </c>
      <c r="S94" s="43" t="n">
        <f aca="false">IFERROR(IF(Submissions!E94="",0,IFERROR(VLOOKUP(RANK(Submissions!E94,Submissions!$E$6:$E$205,0),Reference!$B$6:$C$22,2,FALSE()),1)),0)</f>
        <v>0</v>
      </c>
      <c r="T94" s="43" t="n">
        <f aca="false">IFERROR(IF(Submissions!F94="",0,IFERROR(VLOOKUP(RANK(Submissions!F94,Submissions!$F$6:$F$205,0),Reference!$B$6:$C$22,2,FALSE()),1)),0)</f>
        <v>0</v>
      </c>
      <c r="U94" s="43" t="n">
        <f aca="false">IFERROR(IF(Submissions!G94="",0,IFERROR(VLOOKUP(RANK(Submissions!G94,Submissions!$G$6:$G$205,0),Reference!$B$6:$C$22,2,FALSE()),1)),0)</f>
        <v>0</v>
      </c>
      <c r="V94" s="43" t="n">
        <f aca="false">IFERROR(IF(Submissions!H94="",0,IFERROR(VLOOKUP(RANK(Submissions!H94,Submissions!$H$6:$H$205,0),Reference!$B$6:$C$22,2,FALSE()),1)),0)</f>
        <v>0</v>
      </c>
      <c r="W94" s="43" t="n">
        <f aca="false">IFERROR(IF(Submissions!I94="",0,IFERROR(VLOOKUP(RANK(Submissions!I94,Submissions!$I$6:$I$205,1),Reference!$B$6:$C$22,2,FALSE()),1)),0)</f>
        <v>0</v>
      </c>
      <c r="X94" s="43" t="n">
        <f aca="false">IFERROR(IF(Submissions!J94="",0,IFERROR(VLOOKUP(RANK(Submissions!J94,Submissions!$J$6:$J$205,0),Reference!$B$6:$C$22,2,FALSE()),1)),0)</f>
        <v>0</v>
      </c>
      <c r="Y94" s="43" t="n">
        <f aca="false">IFERROR(IF(Submissions!K94="",0,IFERROR(VLOOKUP(RANK(Submissions!K94,Submissions!$K$6:$K$205,0),Reference!$B$6:$C$22,2,FALSE()),1)),0)</f>
        <v>0</v>
      </c>
      <c r="Z94" s="43" t="n">
        <f aca="false">IFERROR(IF(Submissions!L94="",0,IFERROR(VLOOKUP(RANK(Submissions!L94,Submissions!$L$6:$L$205,0),Reference!$B$6:$C$22,2,FALSE()),1)),0)</f>
        <v>0</v>
      </c>
      <c r="AA94" s="43" t="n">
        <f aca="false">IFERROR(IF(Submissions!M94="",0,IFERROR(VLOOKUP(RANK(Submissions!M94,Submissions!$M$6:$M$205,0),Reference!$B$6:$C$22,2,FALSE()),1)),0)</f>
        <v>0</v>
      </c>
      <c r="AB94" s="43" t="n">
        <f aca="false">IFERROR(IF(Submissions!N94="",0,IFERROR(VLOOKUP(RANK(Submissions!N94,Submissions!$N$6:$N$205,0),Reference!$B$6:$C$22,2,FALSE()),1)),0)</f>
        <v>0</v>
      </c>
      <c r="AC94" s="0" t="n">
        <f aca="false">SUM(Q94:AB94)</f>
        <v>0</v>
      </c>
      <c r="AD94" s="0" t="n">
        <f aca="false">IF(AC94=0,0,RANK(AC94,$AC$6:$AC$205,0))</f>
        <v>0</v>
      </c>
    </row>
    <row r="95" customFormat="false" ht="15" hidden="false" customHeight="false" outlineLevel="0" collapsed="false">
      <c r="P95" s="0" t="str">
        <f aca="false">Submissions!B95</f>
        <v/>
      </c>
      <c r="Q95" s="43" t="n">
        <f aca="false">IFERROR(IF(Submissions!C95="",0,IFERROR(VLOOKUP(RANK(Submissions!C95,Submissions!$C$6:$C$205,0),Reference!$B$6:$C$22,2,FALSE()),1)),0)</f>
        <v>0</v>
      </c>
      <c r="R95" s="43" t="n">
        <f aca="false">IFERROR(IF(Submissions!D95="",0,IFERROR(VLOOKUP(RANK(Submissions!D95,Submissions!$D$6:$D$205,0),Reference!$B$6:$C$22,2,FALSE()),1)),0)</f>
        <v>0</v>
      </c>
      <c r="S95" s="43" t="n">
        <f aca="false">IFERROR(IF(Submissions!E95="",0,IFERROR(VLOOKUP(RANK(Submissions!E95,Submissions!$E$6:$E$205,0),Reference!$B$6:$C$22,2,FALSE()),1)),0)</f>
        <v>0</v>
      </c>
      <c r="T95" s="43" t="n">
        <f aca="false">IFERROR(IF(Submissions!F95="",0,IFERROR(VLOOKUP(RANK(Submissions!F95,Submissions!$F$6:$F$205,0),Reference!$B$6:$C$22,2,FALSE()),1)),0)</f>
        <v>0</v>
      </c>
      <c r="U95" s="43" t="n">
        <f aca="false">IFERROR(IF(Submissions!G95="",0,IFERROR(VLOOKUP(RANK(Submissions!G95,Submissions!$G$6:$G$205,0),Reference!$B$6:$C$22,2,FALSE()),1)),0)</f>
        <v>0</v>
      </c>
      <c r="V95" s="43" t="n">
        <f aca="false">IFERROR(IF(Submissions!H95="",0,IFERROR(VLOOKUP(RANK(Submissions!H95,Submissions!$H$6:$H$205,0),Reference!$B$6:$C$22,2,FALSE()),1)),0)</f>
        <v>0</v>
      </c>
      <c r="W95" s="43" t="n">
        <f aca="false">IFERROR(IF(Submissions!I95="",0,IFERROR(VLOOKUP(RANK(Submissions!I95,Submissions!$I$6:$I$205,1),Reference!$B$6:$C$22,2,FALSE()),1)),0)</f>
        <v>0</v>
      </c>
      <c r="X95" s="43" t="n">
        <f aca="false">IFERROR(IF(Submissions!J95="",0,IFERROR(VLOOKUP(RANK(Submissions!J95,Submissions!$J$6:$J$205,0),Reference!$B$6:$C$22,2,FALSE()),1)),0)</f>
        <v>0</v>
      </c>
      <c r="Y95" s="43" t="n">
        <f aca="false">IFERROR(IF(Submissions!K95="",0,IFERROR(VLOOKUP(RANK(Submissions!K95,Submissions!$K$6:$K$205,0),Reference!$B$6:$C$22,2,FALSE()),1)),0)</f>
        <v>0</v>
      </c>
      <c r="Z95" s="43" t="n">
        <f aca="false">IFERROR(IF(Submissions!L95="",0,IFERROR(VLOOKUP(RANK(Submissions!L95,Submissions!$L$6:$L$205,0),Reference!$B$6:$C$22,2,FALSE()),1)),0)</f>
        <v>0</v>
      </c>
      <c r="AA95" s="43" t="n">
        <f aca="false">IFERROR(IF(Submissions!M95="",0,IFERROR(VLOOKUP(RANK(Submissions!M95,Submissions!$M$6:$M$205,0),Reference!$B$6:$C$22,2,FALSE()),1)),0)</f>
        <v>0</v>
      </c>
      <c r="AB95" s="43" t="n">
        <f aca="false">IFERROR(IF(Submissions!N95="",0,IFERROR(VLOOKUP(RANK(Submissions!N95,Submissions!$N$6:$N$205,0),Reference!$B$6:$C$22,2,FALSE()),1)),0)</f>
        <v>0</v>
      </c>
      <c r="AC95" s="0" t="n">
        <f aca="false">SUM(Q95:AB95)</f>
        <v>0</v>
      </c>
      <c r="AD95" s="0" t="n">
        <f aca="false">IF(AC95=0,0,RANK(AC95,$AC$6:$AC$205,0))</f>
        <v>0</v>
      </c>
    </row>
    <row r="96" customFormat="false" ht="15" hidden="false" customHeight="false" outlineLevel="0" collapsed="false">
      <c r="P96" s="0" t="str">
        <f aca="false">Submissions!B96</f>
        <v/>
      </c>
      <c r="Q96" s="43" t="n">
        <f aca="false">IFERROR(IF(Submissions!C96="",0,IFERROR(VLOOKUP(RANK(Submissions!C96,Submissions!$C$6:$C$205,0),Reference!$B$6:$C$22,2,FALSE()),1)),0)</f>
        <v>0</v>
      </c>
      <c r="R96" s="43" t="n">
        <f aca="false">IFERROR(IF(Submissions!D96="",0,IFERROR(VLOOKUP(RANK(Submissions!D96,Submissions!$D$6:$D$205,0),Reference!$B$6:$C$22,2,FALSE()),1)),0)</f>
        <v>0</v>
      </c>
      <c r="S96" s="43" t="n">
        <f aca="false">IFERROR(IF(Submissions!E96="",0,IFERROR(VLOOKUP(RANK(Submissions!E96,Submissions!$E$6:$E$205,0),Reference!$B$6:$C$22,2,FALSE()),1)),0)</f>
        <v>0</v>
      </c>
      <c r="T96" s="43" t="n">
        <f aca="false">IFERROR(IF(Submissions!F96="",0,IFERROR(VLOOKUP(RANK(Submissions!F96,Submissions!$F$6:$F$205,0),Reference!$B$6:$C$22,2,FALSE()),1)),0)</f>
        <v>0</v>
      </c>
      <c r="U96" s="43" t="n">
        <f aca="false">IFERROR(IF(Submissions!G96="",0,IFERROR(VLOOKUP(RANK(Submissions!G96,Submissions!$G$6:$G$205,0),Reference!$B$6:$C$22,2,FALSE()),1)),0)</f>
        <v>0</v>
      </c>
      <c r="V96" s="43" t="n">
        <f aca="false">IFERROR(IF(Submissions!H96="",0,IFERROR(VLOOKUP(RANK(Submissions!H96,Submissions!$H$6:$H$205,0),Reference!$B$6:$C$22,2,FALSE()),1)),0)</f>
        <v>0</v>
      </c>
      <c r="W96" s="43" t="n">
        <f aca="false">IFERROR(IF(Submissions!I96="",0,IFERROR(VLOOKUP(RANK(Submissions!I96,Submissions!$I$6:$I$205,1),Reference!$B$6:$C$22,2,FALSE()),1)),0)</f>
        <v>0</v>
      </c>
      <c r="X96" s="43" t="n">
        <f aca="false">IFERROR(IF(Submissions!J96="",0,IFERROR(VLOOKUP(RANK(Submissions!J96,Submissions!$J$6:$J$205,0),Reference!$B$6:$C$22,2,FALSE()),1)),0)</f>
        <v>0</v>
      </c>
      <c r="Y96" s="43" t="n">
        <f aca="false">IFERROR(IF(Submissions!K96="",0,IFERROR(VLOOKUP(RANK(Submissions!K96,Submissions!$K$6:$K$205,0),Reference!$B$6:$C$22,2,FALSE()),1)),0)</f>
        <v>0</v>
      </c>
      <c r="Z96" s="43" t="n">
        <f aca="false">IFERROR(IF(Submissions!L96="",0,IFERROR(VLOOKUP(RANK(Submissions!L96,Submissions!$L$6:$L$205,0),Reference!$B$6:$C$22,2,FALSE()),1)),0)</f>
        <v>0</v>
      </c>
      <c r="AA96" s="43" t="n">
        <f aca="false">IFERROR(IF(Submissions!M96="",0,IFERROR(VLOOKUP(RANK(Submissions!M96,Submissions!$M$6:$M$205,0),Reference!$B$6:$C$22,2,FALSE()),1)),0)</f>
        <v>0</v>
      </c>
      <c r="AB96" s="43" t="n">
        <f aca="false">IFERROR(IF(Submissions!N96="",0,IFERROR(VLOOKUP(RANK(Submissions!N96,Submissions!$N$6:$N$205,0),Reference!$B$6:$C$22,2,FALSE()),1)),0)</f>
        <v>0</v>
      </c>
      <c r="AC96" s="0" t="n">
        <f aca="false">SUM(Q96:AB96)</f>
        <v>0</v>
      </c>
      <c r="AD96" s="0" t="n">
        <f aca="false">IF(AC96=0,0,RANK(AC96,$AC$6:$AC$205,0))</f>
        <v>0</v>
      </c>
    </row>
    <row r="97" customFormat="false" ht="15" hidden="false" customHeight="false" outlineLevel="0" collapsed="false">
      <c r="P97" s="0" t="str">
        <f aca="false">Submissions!B97</f>
        <v/>
      </c>
      <c r="Q97" s="43" t="n">
        <f aca="false">IFERROR(IF(Submissions!C97="",0,IFERROR(VLOOKUP(RANK(Submissions!C97,Submissions!$C$6:$C$205,0),Reference!$B$6:$C$22,2,FALSE()),1)),0)</f>
        <v>0</v>
      </c>
      <c r="R97" s="43" t="n">
        <f aca="false">IFERROR(IF(Submissions!D97="",0,IFERROR(VLOOKUP(RANK(Submissions!D97,Submissions!$D$6:$D$205,0),Reference!$B$6:$C$22,2,FALSE()),1)),0)</f>
        <v>0</v>
      </c>
      <c r="S97" s="43" t="n">
        <f aca="false">IFERROR(IF(Submissions!E97="",0,IFERROR(VLOOKUP(RANK(Submissions!E97,Submissions!$E$6:$E$205,0),Reference!$B$6:$C$22,2,FALSE()),1)),0)</f>
        <v>0</v>
      </c>
      <c r="T97" s="43" t="n">
        <f aca="false">IFERROR(IF(Submissions!F97="",0,IFERROR(VLOOKUP(RANK(Submissions!F97,Submissions!$F$6:$F$205,0),Reference!$B$6:$C$22,2,FALSE()),1)),0)</f>
        <v>0</v>
      </c>
      <c r="U97" s="43" t="n">
        <f aca="false">IFERROR(IF(Submissions!G97="",0,IFERROR(VLOOKUP(RANK(Submissions!G97,Submissions!$G$6:$G$205,0),Reference!$B$6:$C$22,2,FALSE()),1)),0)</f>
        <v>0</v>
      </c>
      <c r="V97" s="43" t="n">
        <f aca="false">IFERROR(IF(Submissions!H97="",0,IFERROR(VLOOKUP(RANK(Submissions!H97,Submissions!$H$6:$H$205,0),Reference!$B$6:$C$22,2,FALSE()),1)),0)</f>
        <v>0</v>
      </c>
      <c r="W97" s="43" t="n">
        <f aca="false">IFERROR(IF(Submissions!I97="",0,IFERROR(VLOOKUP(RANK(Submissions!I97,Submissions!$I$6:$I$205,1),Reference!$B$6:$C$22,2,FALSE()),1)),0)</f>
        <v>0</v>
      </c>
      <c r="X97" s="43" t="n">
        <f aca="false">IFERROR(IF(Submissions!J97="",0,IFERROR(VLOOKUP(RANK(Submissions!J97,Submissions!$J$6:$J$205,0),Reference!$B$6:$C$22,2,FALSE()),1)),0)</f>
        <v>0</v>
      </c>
      <c r="Y97" s="43" t="n">
        <f aca="false">IFERROR(IF(Submissions!K97="",0,IFERROR(VLOOKUP(RANK(Submissions!K97,Submissions!$K$6:$K$205,0),Reference!$B$6:$C$22,2,FALSE()),1)),0)</f>
        <v>0</v>
      </c>
      <c r="Z97" s="43" t="n">
        <f aca="false">IFERROR(IF(Submissions!L97="",0,IFERROR(VLOOKUP(RANK(Submissions!L97,Submissions!$L$6:$L$205,0),Reference!$B$6:$C$22,2,FALSE()),1)),0)</f>
        <v>0</v>
      </c>
      <c r="AA97" s="43" t="n">
        <f aca="false">IFERROR(IF(Submissions!M97="",0,IFERROR(VLOOKUP(RANK(Submissions!M97,Submissions!$M$6:$M$205,0),Reference!$B$6:$C$22,2,FALSE()),1)),0)</f>
        <v>0</v>
      </c>
      <c r="AB97" s="43" t="n">
        <f aca="false">IFERROR(IF(Submissions!N97="",0,IFERROR(VLOOKUP(RANK(Submissions!N97,Submissions!$N$6:$N$205,0),Reference!$B$6:$C$22,2,FALSE()),1)),0)</f>
        <v>0</v>
      </c>
      <c r="AC97" s="0" t="n">
        <f aca="false">SUM(Q97:AB97)</f>
        <v>0</v>
      </c>
      <c r="AD97" s="0" t="n">
        <f aca="false">IF(AC97=0,0,RANK(AC97,$AC$6:$AC$205,0))</f>
        <v>0</v>
      </c>
    </row>
    <row r="98" customFormat="false" ht="15" hidden="false" customHeight="false" outlineLevel="0" collapsed="false">
      <c r="P98" s="0" t="str">
        <f aca="false">Submissions!B98</f>
        <v/>
      </c>
      <c r="Q98" s="43" t="n">
        <f aca="false">IFERROR(IF(Submissions!C98="",0,IFERROR(VLOOKUP(RANK(Submissions!C98,Submissions!$C$6:$C$205,0),Reference!$B$6:$C$22,2,FALSE()),1)),0)</f>
        <v>0</v>
      </c>
      <c r="R98" s="43" t="n">
        <f aca="false">IFERROR(IF(Submissions!D98="",0,IFERROR(VLOOKUP(RANK(Submissions!D98,Submissions!$D$6:$D$205,0),Reference!$B$6:$C$22,2,FALSE()),1)),0)</f>
        <v>0</v>
      </c>
      <c r="S98" s="43" t="n">
        <f aca="false">IFERROR(IF(Submissions!E98="",0,IFERROR(VLOOKUP(RANK(Submissions!E98,Submissions!$E$6:$E$205,0),Reference!$B$6:$C$22,2,FALSE()),1)),0)</f>
        <v>0</v>
      </c>
      <c r="T98" s="43" t="n">
        <f aca="false">IFERROR(IF(Submissions!F98="",0,IFERROR(VLOOKUP(RANK(Submissions!F98,Submissions!$F$6:$F$205,0),Reference!$B$6:$C$22,2,FALSE()),1)),0)</f>
        <v>0</v>
      </c>
      <c r="U98" s="43" t="n">
        <f aca="false">IFERROR(IF(Submissions!G98="",0,IFERROR(VLOOKUP(RANK(Submissions!G98,Submissions!$G$6:$G$205,0),Reference!$B$6:$C$22,2,FALSE()),1)),0)</f>
        <v>0</v>
      </c>
      <c r="V98" s="43" t="n">
        <f aca="false">IFERROR(IF(Submissions!H98="",0,IFERROR(VLOOKUP(RANK(Submissions!H98,Submissions!$H$6:$H$205,0),Reference!$B$6:$C$22,2,FALSE()),1)),0)</f>
        <v>0</v>
      </c>
      <c r="W98" s="43" t="n">
        <f aca="false">IFERROR(IF(Submissions!I98="",0,IFERROR(VLOOKUP(RANK(Submissions!I98,Submissions!$I$6:$I$205,1),Reference!$B$6:$C$22,2,FALSE()),1)),0)</f>
        <v>0</v>
      </c>
      <c r="X98" s="43" t="n">
        <f aca="false">IFERROR(IF(Submissions!J98="",0,IFERROR(VLOOKUP(RANK(Submissions!J98,Submissions!$J$6:$J$205,0),Reference!$B$6:$C$22,2,FALSE()),1)),0)</f>
        <v>0</v>
      </c>
      <c r="Y98" s="43" t="n">
        <f aca="false">IFERROR(IF(Submissions!K98="",0,IFERROR(VLOOKUP(RANK(Submissions!K98,Submissions!$K$6:$K$205,0),Reference!$B$6:$C$22,2,FALSE()),1)),0)</f>
        <v>0</v>
      </c>
      <c r="Z98" s="43" t="n">
        <f aca="false">IFERROR(IF(Submissions!L98="",0,IFERROR(VLOOKUP(RANK(Submissions!L98,Submissions!$L$6:$L$205,0),Reference!$B$6:$C$22,2,FALSE()),1)),0)</f>
        <v>0</v>
      </c>
      <c r="AA98" s="43" t="n">
        <f aca="false">IFERROR(IF(Submissions!M98="",0,IFERROR(VLOOKUP(RANK(Submissions!M98,Submissions!$M$6:$M$205,0),Reference!$B$6:$C$22,2,FALSE()),1)),0)</f>
        <v>0</v>
      </c>
      <c r="AB98" s="43" t="n">
        <f aca="false">IFERROR(IF(Submissions!N98="",0,IFERROR(VLOOKUP(RANK(Submissions!N98,Submissions!$N$6:$N$205,0),Reference!$B$6:$C$22,2,FALSE()),1)),0)</f>
        <v>0</v>
      </c>
      <c r="AC98" s="0" t="n">
        <f aca="false">SUM(Q98:AB98)</f>
        <v>0</v>
      </c>
      <c r="AD98" s="0" t="n">
        <f aca="false">IF(AC98=0,0,RANK(AC98,$AC$6:$AC$205,0))</f>
        <v>0</v>
      </c>
    </row>
    <row r="99" customFormat="false" ht="15" hidden="false" customHeight="false" outlineLevel="0" collapsed="false">
      <c r="P99" s="0" t="str">
        <f aca="false">Submissions!B99</f>
        <v/>
      </c>
      <c r="Q99" s="43" t="n">
        <f aca="false">IFERROR(IF(Submissions!C99="",0,IFERROR(VLOOKUP(RANK(Submissions!C99,Submissions!$C$6:$C$205,0),Reference!$B$6:$C$22,2,FALSE()),1)),0)</f>
        <v>0</v>
      </c>
      <c r="R99" s="43" t="n">
        <f aca="false">IFERROR(IF(Submissions!D99="",0,IFERROR(VLOOKUP(RANK(Submissions!D99,Submissions!$D$6:$D$205,0),Reference!$B$6:$C$22,2,FALSE()),1)),0)</f>
        <v>0</v>
      </c>
      <c r="S99" s="43" t="n">
        <f aca="false">IFERROR(IF(Submissions!E99="",0,IFERROR(VLOOKUP(RANK(Submissions!E99,Submissions!$E$6:$E$205,0),Reference!$B$6:$C$22,2,FALSE()),1)),0)</f>
        <v>0</v>
      </c>
      <c r="T99" s="43" t="n">
        <f aca="false">IFERROR(IF(Submissions!F99="",0,IFERROR(VLOOKUP(RANK(Submissions!F99,Submissions!$F$6:$F$205,0),Reference!$B$6:$C$22,2,FALSE()),1)),0)</f>
        <v>0</v>
      </c>
      <c r="U99" s="43" t="n">
        <f aca="false">IFERROR(IF(Submissions!G99="",0,IFERROR(VLOOKUP(RANK(Submissions!G99,Submissions!$G$6:$G$205,0),Reference!$B$6:$C$22,2,FALSE()),1)),0)</f>
        <v>0</v>
      </c>
      <c r="V99" s="43" t="n">
        <f aca="false">IFERROR(IF(Submissions!H99="",0,IFERROR(VLOOKUP(RANK(Submissions!H99,Submissions!$H$6:$H$205,0),Reference!$B$6:$C$22,2,FALSE()),1)),0)</f>
        <v>0</v>
      </c>
      <c r="W99" s="43" t="n">
        <f aca="false">IFERROR(IF(Submissions!I99="",0,IFERROR(VLOOKUP(RANK(Submissions!I99,Submissions!$I$6:$I$205,1),Reference!$B$6:$C$22,2,FALSE()),1)),0)</f>
        <v>0</v>
      </c>
      <c r="X99" s="43" t="n">
        <f aca="false">IFERROR(IF(Submissions!J99="",0,IFERROR(VLOOKUP(RANK(Submissions!J99,Submissions!$J$6:$J$205,0),Reference!$B$6:$C$22,2,FALSE()),1)),0)</f>
        <v>0</v>
      </c>
      <c r="Y99" s="43" t="n">
        <f aca="false">IFERROR(IF(Submissions!K99="",0,IFERROR(VLOOKUP(RANK(Submissions!K99,Submissions!$K$6:$K$205,0),Reference!$B$6:$C$22,2,FALSE()),1)),0)</f>
        <v>0</v>
      </c>
      <c r="Z99" s="43" t="n">
        <f aca="false">IFERROR(IF(Submissions!L99="",0,IFERROR(VLOOKUP(RANK(Submissions!L99,Submissions!$L$6:$L$205,0),Reference!$B$6:$C$22,2,FALSE()),1)),0)</f>
        <v>0</v>
      </c>
      <c r="AA99" s="43" t="n">
        <f aca="false">IFERROR(IF(Submissions!M99="",0,IFERROR(VLOOKUP(RANK(Submissions!M99,Submissions!$M$6:$M$205,0),Reference!$B$6:$C$22,2,FALSE()),1)),0)</f>
        <v>0</v>
      </c>
      <c r="AB99" s="43" t="n">
        <f aca="false">IFERROR(IF(Submissions!N99="",0,IFERROR(VLOOKUP(RANK(Submissions!N99,Submissions!$N$6:$N$205,0),Reference!$B$6:$C$22,2,FALSE()),1)),0)</f>
        <v>0</v>
      </c>
      <c r="AC99" s="0" t="n">
        <f aca="false">SUM(Q99:AB99)</f>
        <v>0</v>
      </c>
      <c r="AD99" s="0" t="n">
        <f aca="false">IF(AC99=0,0,RANK(AC99,$AC$6:$AC$205,0))</f>
        <v>0</v>
      </c>
    </row>
    <row r="100" customFormat="false" ht="15" hidden="false" customHeight="false" outlineLevel="0" collapsed="false">
      <c r="P100" s="0" t="str">
        <f aca="false">Submissions!B100</f>
        <v/>
      </c>
      <c r="Q100" s="43" t="n">
        <f aca="false">IFERROR(IF(Submissions!C100="",0,IFERROR(VLOOKUP(RANK(Submissions!C100,Submissions!$C$6:$C$205,0),Reference!$B$6:$C$22,2,FALSE()),1)),0)</f>
        <v>0</v>
      </c>
      <c r="R100" s="43" t="n">
        <f aca="false">IFERROR(IF(Submissions!D100="",0,IFERROR(VLOOKUP(RANK(Submissions!D100,Submissions!$D$6:$D$205,0),Reference!$B$6:$C$22,2,FALSE()),1)),0)</f>
        <v>0</v>
      </c>
      <c r="S100" s="43" t="n">
        <f aca="false">IFERROR(IF(Submissions!E100="",0,IFERROR(VLOOKUP(RANK(Submissions!E100,Submissions!$E$6:$E$205,0),Reference!$B$6:$C$22,2,FALSE()),1)),0)</f>
        <v>0</v>
      </c>
      <c r="T100" s="43" t="n">
        <f aca="false">IFERROR(IF(Submissions!F100="",0,IFERROR(VLOOKUP(RANK(Submissions!F100,Submissions!$F$6:$F$205,0),Reference!$B$6:$C$22,2,FALSE()),1)),0)</f>
        <v>0</v>
      </c>
      <c r="U100" s="43" t="n">
        <f aca="false">IFERROR(IF(Submissions!G100="",0,IFERROR(VLOOKUP(RANK(Submissions!G100,Submissions!$G$6:$G$205,0),Reference!$B$6:$C$22,2,FALSE()),1)),0)</f>
        <v>0</v>
      </c>
      <c r="V100" s="43" t="n">
        <f aca="false">IFERROR(IF(Submissions!H100="",0,IFERROR(VLOOKUP(RANK(Submissions!H100,Submissions!$H$6:$H$205,0),Reference!$B$6:$C$22,2,FALSE()),1)),0)</f>
        <v>0</v>
      </c>
      <c r="W100" s="43" t="n">
        <f aca="false">IFERROR(IF(Submissions!I100="",0,IFERROR(VLOOKUP(RANK(Submissions!I100,Submissions!$I$6:$I$205,1),Reference!$B$6:$C$22,2,FALSE()),1)),0)</f>
        <v>0</v>
      </c>
      <c r="X100" s="43" t="n">
        <f aca="false">IFERROR(IF(Submissions!J100="",0,IFERROR(VLOOKUP(RANK(Submissions!J100,Submissions!$J$6:$J$205,0),Reference!$B$6:$C$22,2,FALSE()),1)),0)</f>
        <v>0</v>
      </c>
      <c r="Y100" s="43" t="n">
        <f aca="false">IFERROR(IF(Submissions!K100="",0,IFERROR(VLOOKUP(RANK(Submissions!K100,Submissions!$K$6:$K$205,0),Reference!$B$6:$C$22,2,FALSE()),1)),0)</f>
        <v>0</v>
      </c>
      <c r="Z100" s="43" t="n">
        <f aca="false">IFERROR(IF(Submissions!L100="",0,IFERROR(VLOOKUP(RANK(Submissions!L100,Submissions!$L$6:$L$205,0),Reference!$B$6:$C$22,2,FALSE()),1)),0)</f>
        <v>0</v>
      </c>
      <c r="AA100" s="43" t="n">
        <f aca="false">IFERROR(IF(Submissions!M100="",0,IFERROR(VLOOKUP(RANK(Submissions!M100,Submissions!$M$6:$M$205,0),Reference!$B$6:$C$22,2,FALSE()),1)),0)</f>
        <v>0</v>
      </c>
      <c r="AB100" s="43" t="n">
        <f aca="false">IFERROR(IF(Submissions!N100="",0,IFERROR(VLOOKUP(RANK(Submissions!N100,Submissions!$N$6:$N$205,0),Reference!$B$6:$C$22,2,FALSE()),1)),0)</f>
        <v>0</v>
      </c>
      <c r="AC100" s="0" t="n">
        <f aca="false">SUM(Q100:AB100)</f>
        <v>0</v>
      </c>
      <c r="AD100" s="0" t="n">
        <f aca="false">IF(AC100=0,0,RANK(AC100,$AC$6:$AC$205,0))</f>
        <v>0</v>
      </c>
    </row>
    <row r="101" customFormat="false" ht="15" hidden="false" customHeight="false" outlineLevel="0" collapsed="false">
      <c r="P101" s="0" t="str">
        <f aca="false">Submissions!B101</f>
        <v/>
      </c>
      <c r="Q101" s="43" t="n">
        <f aca="false">IFERROR(IF(Submissions!C101="",0,IFERROR(VLOOKUP(RANK(Submissions!C101,Submissions!$C$6:$C$205,0),Reference!$B$6:$C$22,2,FALSE()),1)),0)</f>
        <v>0</v>
      </c>
      <c r="R101" s="43" t="n">
        <f aca="false">IFERROR(IF(Submissions!D101="",0,IFERROR(VLOOKUP(RANK(Submissions!D101,Submissions!$D$6:$D$205,0),Reference!$B$6:$C$22,2,FALSE()),1)),0)</f>
        <v>0</v>
      </c>
      <c r="S101" s="43" t="n">
        <f aca="false">IFERROR(IF(Submissions!E101="",0,IFERROR(VLOOKUP(RANK(Submissions!E101,Submissions!$E$6:$E$205,0),Reference!$B$6:$C$22,2,FALSE()),1)),0)</f>
        <v>0</v>
      </c>
      <c r="T101" s="43" t="n">
        <f aca="false">IFERROR(IF(Submissions!F101="",0,IFERROR(VLOOKUP(RANK(Submissions!F101,Submissions!$F$6:$F$205,0),Reference!$B$6:$C$22,2,FALSE()),1)),0)</f>
        <v>0</v>
      </c>
      <c r="U101" s="43" t="n">
        <f aca="false">IFERROR(IF(Submissions!G101="",0,IFERROR(VLOOKUP(RANK(Submissions!G101,Submissions!$G$6:$G$205,0),Reference!$B$6:$C$22,2,FALSE()),1)),0)</f>
        <v>0</v>
      </c>
      <c r="V101" s="43" t="n">
        <f aca="false">IFERROR(IF(Submissions!H101="",0,IFERROR(VLOOKUP(RANK(Submissions!H101,Submissions!$H$6:$H$205,0),Reference!$B$6:$C$22,2,FALSE()),1)),0)</f>
        <v>0</v>
      </c>
      <c r="W101" s="43" t="n">
        <f aca="false">IFERROR(IF(Submissions!I101="",0,IFERROR(VLOOKUP(RANK(Submissions!I101,Submissions!$I$6:$I$205,1),Reference!$B$6:$C$22,2,FALSE()),1)),0)</f>
        <v>0</v>
      </c>
      <c r="X101" s="43" t="n">
        <f aca="false">IFERROR(IF(Submissions!J101="",0,IFERROR(VLOOKUP(RANK(Submissions!J101,Submissions!$J$6:$J$205,0),Reference!$B$6:$C$22,2,FALSE()),1)),0)</f>
        <v>0</v>
      </c>
      <c r="Y101" s="43" t="n">
        <f aca="false">IFERROR(IF(Submissions!K101="",0,IFERROR(VLOOKUP(RANK(Submissions!K101,Submissions!$K$6:$K$205,0),Reference!$B$6:$C$22,2,FALSE()),1)),0)</f>
        <v>0</v>
      </c>
      <c r="Z101" s="43" t="n">
        <f aca="false">IFERROR(IF(Submissions!L101="",0,IFERROR(VLOOKUP(RANK(Submissions!L101,Submissions!$L$6:$L$205,0),Reference!$B$6:$C$22,2,FALSE()),1)),0)</f>
        <v>0</v>
      </c>
      <c r="AA101" s="43" t="n">
        <f aca="false">IFERROR(IF(Submissions!M101="",0,IFERROR(VLOOKUP(RANK(Submissions!M101,Submissions!$M$6:$M$205,0),Reference!$B$6:$C$22,2,FALSE()),1)),0)</f>
        <v>0</v>
      </c>
      <c r="AB101" s="43" t="n">
        <f aca="false">IFERROR(IF(Submissions!N101="",0,IFERROR(VLOOKUP(RANK(Submissions!N101,Submissions!$N$6:$N$205,0),Reference!$B$6:$C$22,2,FALSE()),1)),0)</f>
        <v>0</v>
      </c>
      <c r="AC101" s="0" t="n">
        <f aca="false">SUM(Q101:AB101)</f>
        <v>0</v>
      </c>
      <c r="AD101" s="0" t="n">
        <f aca="false">IF(AC101=0,0,RANK(AC101,$AC$6:$AC$205,0))</f>
        <v>0</v>
      </c>
    </row>
    <row r="102" customFormat="false" ht="15" hidden="false" customHeight="false" outlineLevel="0" collapsed="false">
      <c r="P102" s="0" t="str">
        <f aca="false">Submissions!B102</f>
        <v/>
      </c>
      <c r="Q102" s="43" t="n">
        <f aca="false">IFERROR(IF(Submissions!C102="",0,IFERROR(VLOOKUP(RANK(Submissions!C102,Submissions!$C$6:$C$205,0),Reference!$B$6:$C$22,2,FALSE()),1)),0)</f>
        <v>0</v>
      </c>
      <c r="R102" s="43" t="n">
        <f aca="false">IFERROR(IF(Submissions!D102="",0,IFERROR(VLOOKUP(RANK(Submissions!D102,Submissions!$D$6:$D$205,0),Reference!$B$6:$C$22,2,FALSE()),1)),0)</f>
        <v>0</v>
      </c>
      <c r="S102" s="43" t="n">
        <f aca="false">IFERROR(IF(Submissions!E102="",0,IFERROR(VLOOKUP(RANK(Submissions!E102,Submissions!$E$6:$E$205,0),Reference!$B$6:$C$22,2,FALSE()),1)),0)</f>
        <v>0</v>
      </c>
      <c r="T102" s="43" t="n">
        <f aca="false">IFERROR(IF(Submissions!F102="",0,IFERROR(VLOOKUP(RANK(Submissions!F102,Submissions!$F$6:$F$205,0),Reference!$B$6:$C$22,2,FALSE()),1)),0)</f>
        <v>0</v>
      </c>
      <c r="U102" s="43" t="n">
        <f aca="false">IFERROR(IF(Submissions!G102="",0,IFERROR(VLOOKUP(RANK(Submissions!G102,Submissions!$G$6:$G$205,0),Reference!$B$6:$C$22,2,FALSE()),1)),0)</f>
        <v>0</v>
      </c>
      <c r="V102" s="43" t="n">
        <f aca="false">IFERROR(IF(Submissions!H102="",0,IFERROR(VLOOKUP(RANK(Submissions!H102,Submissions!$H$6:$H$205,0),Reference!$B$6:$C$22,2,FALSE()),1)),0)</f>
        <v>0</v>
      </c>
      <c r="W102" s="43" t="n">
        <f aca="false">IFERROR(IF(Submissions!I102="",0,IFERROR(VLOOKUP(RANK(Submissions!I102,Submissions!$I$6:$I$205,1),Reference!$B$6:$C$22,2,FALSE()),1)),0)</f>
        <v>0</v>
      </c>
      <c r="X102" s="43" t="n">
        <f aca="false">IFERROR(IF(Submissions!J102="",0,IFERROR(VLOOKUP(RANK(Submissions!J102,Submissions!$J$6:$J$205,0),Reference!$B$6:$C$22,2,FALSE()),1)),0)</f>
        <v>0</v>
      </c>
      <c r="Y102" s="43" t="n">
        <f aca="false">IFERROR(IF(Submissions!K102="",0,IFERROR(VLOOKUP(RANK(Submissions!K102,Submissions!$K$6:$K$205,0),Reference!$B$6:$C$22,2,FALSE()),1)),0)</f>
        <v>0</v>
      </c>
      <c r="Z102" s="43" t="n">
        <f aca="false">IFERROR(IF(Submissions!L102="",0,IFERROR(VLOOKUP(RANK(Submissions!L102,Submissions!$L$6:$L$205,0),Reference!$B$6:$C$22,2,FALSE()),1)),0)</f>
        <v>0</v>
      </c>
      <c r="AA102" s="43" t="n">
        <f aca="false">IFERROR(IF(Submissions!M102="",0,IFERROR(VLOOKUP(RANK(Submissions!M102,Submissions!$M$6:$M$205,0),Reference!$B$6:$C$22,2,FALSE()),1)),0)</f>
        <v>0</v>
      </c>
      <c r="AB102" s="43" t="n">
        <f aca="false">IFERROR(IF(Submissions!N102="",0,IFERROR(VLOOKUP(RANK(Submissions!N102,Submissions!$N$6:$N$205,0),Reference!$B$6:$C$22,2,FALSE()),1)),0)</f>
        <v>0</v>
      </c>
      <c r="AC102" s="0" t="n">
        <f aca="false">SUM(Q102:AB102)</f>
        <v>0</v>
      </c>
      <c r="AD102" s="0" t="n">
        <f aca="false">IF(AC102=0,0,RANK(AC102,$AC$6:$AC$205,0))</f>
        <v>0</v>
      </c>
    </row>
    <row r="103" customFormat="false" ht="15" hidden="false" customHeight="false" outlineLevel="0" collapsed="false">
      <c r="P103" s="0" t="str">
        <f aca="false">Submissions!B103</f>
        <v/>
      </c>
      <c r="Q103" s="43" t="n">
        <f aca="false">IFERROR(IF(Submissions!C103="",0,IFERROR(VLOOKUP(RANK(Submissions!C103,Submissions!$C$6:$C$205,0),Reference!$B$6:$C$22,2,FALSE()),1)),0)</f>
        <v>0</v>
      </c>
      <c r="R103" s="43" t="n">
        <f aca="false">IFERROR(IF(Submissions!D103="",0,IFERROR(VLOOKUP(RANK(Submissions!D103,Submissions!$D$6:$D$205,0),Reference!$B$6:$C$22,2,FALSE()),1)),0)</f>
        <v>0</v>
      </c>
      <c r="S103" s="43" t="n">
        <f aca="false">IFERROR(IF(Submissions!E103="",0,IFERROR(VLOOKUP(RANK(Submissions!E103,Submissions!$E$6:$E$205,0),Reference!$B$6:$C$22,2,FALSE()),1)),0)</f>
        <v>0</v>
      </c>
      <c r="T103" s="43" t="n">
        <f aca="false">IFERROR(IF(Submissions!F103="",0,IFERROR(VLOOKUP(RANK(Submissions!F103,Submissions!$F$6:$F$205,0),Reference!$B$6:$C$22,2,FALSE()),1)),0)</f>
        <v>0</v>
      </c>
      <c r="U103" s="43" t="n">
        <f aca="false">IFERROR(IF(Submissions!G103="",0,IFERROR(VLOOKUP(RANK(Submissions!G103,Submissions!$G$6:$G$205,0),Reference!$B$6:$C$22,2,FALSE()),1)),0)</f>
        <v>0</v>
      </c>
      <c r="V103" s="43" t="n">
        <f aca="false">IFERROR(IF(Submissions!H103="",0,IFERROR(VLOOKUP(RANK(Submissions!H103,Submissions!$H$6:$H$205,0),Reference!$B$6:$C$22,2,FALSE()),1)),0)</f>
        <v>0</v>
      </c>
      <c r="W103" s="43" t="n">
        <f aca="false">IFERROR(IF(Submissions!I103="",0,IFERROR(VLOOKUP(RANK(Submissions!I103,Submissions!$I$6:$I$205,1),Reference!$B$6:$C$22,2,FALSE()),1)),0)</f>
        <v>0</v>
      </c>
      <c r="X103" s="43" t="n">
        <f aca="false">IFERROR(IF(Submissions!J103="",0,IFERROR(VLOOKUP(RANK(Submissions!J103,Submissions!$J$6:$J$205,0),Reference!$B$6:$C$22,2,FALSE()),1)),0)</f>
        <v>0</v>
      </c>
      <c r="Y103" s="43" t="n">
        <f aca="false">IFERROR(IF(Submissions!K103="",0,IFERROR(VLOOKUP(RANK(Submissions!K103,Submissions!$K$6:$K$205,0),Reference!$B$6:$C$22,2,FALSE()),1)),0)</f>
        <v>0</v>
      </c>
      <c r="Z103" s="43" t="n">
        <f aca="false">IFERROR(IF(Submissions!L103="",0,IFERROR(VLOOKUP(RANK(Submissions!L103,Submissions!$L$6:$L$205,0),Reference!$B$6:$C$22,2,FALSE()),1)),0)</f>
        <v>0</v>
      </c>
      <c r="AA103" s="43" t="n">
        <f aca="false">IFERROR(IF(Submissions!M103="",0,IFERROR(VLOOKUP(RANK(Submissions!M103,Submissions!$M$6:$M$205,0),Reference!$B$6:$C$22,2,FALSE()),1)),0)</f>
        <v>0</v>
      </c>
      <c r="AB103" s="43" t="n">
        <f aca="false">IFERROR(IF(Submissions!N103="",0,IFERROR(VLOOKUP(RANK(Submissions!N103,Submissions!$N$6:$N$205,0),Reference!$B$6:$C$22,2,FALSE()),1)),0)</f>
        <v>0</v>
      </c>
      <c r="AC103" s="0" t="n">
        <f aca="false">SUM(Q103:AB103)</f>
        <v>0</v>
      </c>
      <c r="AD103" s="0" t="n">
        <f aca="false">IF(AC103=0,0,RANK(AC103,$AC$6:$AC$205,0))</f>
        <v>0</v>
      </c>
    </row>
    <row r="104" customFormat="false" ht="15" hidden="false" customHeight="false" outlineLevel="0" collapsed="false">
      <c r="P104" s="0" t="str">
        <f aca="false">Submissions!B104</f>
        <v/>
      </c>
      <c r="Q104" s="43" t="n">
        <f aca="false">IFERROR(IF(Submissions!C104="",0,IFERROR(VLOOKUP(RANK(Submissions!C104,Submissions!$C$6:$C$205,0),Reference!$B$6:$C$22,2,FALSE()),1)),0)</f>
        <v>0</v>
      </c>
      <c r="R104" s="43" t="n">
        <f aca="false">IFERROR(IF(Submissions!D104="",0,IFERROR(VLOOKUP(RANK(Submissions!D104,Submissions!$D$6:$D$205,0),Reference!$B$6:$C$22,2,FALSE()),1)),0)</f>
        <v>0</v>
      </c>
      <c r="S104" s="43" t="n">
        <f aca="false">IFERROR(IF(Submissions!E104="",0,IFERROR(VLOOKUP(RANK(Submissions!E104,Submissions!$E$6:$E$205,0),Reference!$B$6:$C$22,2,FALSE()),1)),0)</f>
        <v>0</v>
      </c>
      <c r="T104" s="43" t="n">
        <f aca="false">IFERROR(IF(Submissions!F104="",0,IFERROR(VLOOKUP(RANK(Submissions!F104,Submissions!$F$6:$F$205,0),Reference!$B$6:$C$22,2,FALSE()),1)),0)</f>
        <v>0</v>
      </c>
      <c r="U104" s="43" t="n">
        <f aca="false">IFERROR(IF(Submissions!G104="",0,IFERROR(VLOOKUP(RANK(Submissions!G104,Submissions!$G$6:$G$205,0),Reference!$B$6:$C$22,2,FALSE()),1)),0)</f>
        <v>0</v>
      </c>
      <c r="V104" s="43" t="n">
        <f aca="false">IFERROR(IF(Submissions!H104="",0,IFERROR(VLOOKUP(RANK(Submissions!H104,Submissions!$H$6:$H$205,0),Reference!$B$6:$C$22,2,FALSE()),1)),0)</f>
        <v>0</v>
      </c>
      <c r="W104" s="43" t="n">
        <f aca="false">IFERROR(IF(Submissions!I104="",0,IFERROR(VLOOKUP(RANK(Submissions!I104,Submissions!$I$6:$I$205,1),Reference!$B$6:$C$22,2,FALSE()),1)),0)</f>
        <v>0</v>
      </c>
      <c r="X104" s="43" t="n">
        <f aca="false">IFERROR(IF(Submissions!J104="",0,IFERROR(VLOOKUP(RANK(Submissions!J104,Submissions!$J$6:$J$205,0),Reference!$B$6:$C$22,2,FALSE()),1)),0)</f>
        <v>0</v>
      </c>
      <c r="Y104" s="43" t="n">
        <f aca="false">IFERROR(IF(Submissions!K104="",0,IFERROR(VLOOKUP(RANK(Submissions!K104,Submissions!$K$6:$K$205,0),Reference!$B$6:$C$22,2,FALSE()),1)),0)</f>
        <v>0</v>
      </c>
      <c r="Z104" s="43" t="n">
        <f aca="false">IFERROR(IF(Submissions!L104="",0,IFERROR(VLOOKUP(RANK(Submissions!L104,Submissions!$L$6:$L$205,0),Reference!$B$6:$C$22,2,FALSE()),1)),0)</f>
        <v>0</v>
      </c>
      <c r="AA104" s="43" t="n">
        <f aca="false">IFERROR(IF(Submissions!M104="",0,IFERROR(VLOOKUP(RANK(Submissions!M104,Submissions!$M$6:$M$205,0),Reference!$B$6:$C$22,2,FALSE()),1)),0)</f>
        <v>0</v>
      </c>
      <c r="AB104" s="43" t="n">
        <f aca="false">IFERROR(IF(Submissions!N104="",0,IFERROR(VLOOKUP(RANK(Submissions!N104,Submissions!$N$6:$N$205,0),Reference!$B$6:$C$22,2,FALSE()),1)),0)</f>
        <v>0</v>
      </c>
      <c r="AC104" s="0" t="n">
        <f aca="false">SUM(Q104:AB104)</f>
        <v>0</v>
      </c>
      <c r="AD104" s="0" t="n">
        <f aca="false">IF(AC104=0,0,RANK(AC104,$AC$6:$AC$205,0))</f>
        <v>0</v>
      </c>
    </row>
    <row r="105" customFormat="false" ht="15" hidden="false" customHeight="false" outlineLevel="0" collapsed="false">
      <c r="P105" s="0" t="str">
        <f aca="false">Submissions!B105</f>
        <v/>
      </c>
      <c r="Q105" s="43" t="n">
        <f aca="false">IFERROR(IF(Submissions!C105="",0,IFERROR(VLOOKUP(RANK(Submissions!C105,Submissions!$C$6:$C$205,0),Reference!$B$6:$C$22,2,FALSE()),1)),0)</f>
        <v>0</v>
      </c>
      <c r="R105" s="43" t="n">
        <f aca="false">IFERROR(IF(Submissions!D105="",0,IFERROR(VLOOKUP(RANK(Submissions!D105,Submissions!$D$6:$D$205,0),Reference!$B$6:$C$22,2,FALSE()),1)),0)</f>
        <v>0</v>
      </c>
      <c r="S105" s="43" t="n">
        <f aca="false">IFERROR(IF(Submissions!E105="",0,IFERROR(VLOOKUP(RANK(Submissions!E105,Submissions!$E$6:$E$205,0),Reference!$B$6:$C$22,2,FALSE()),1)),0)</f>
        <v>0</v>
      </c>
      <c r="T105" s="43" t="n">
        <f aca="false">IFERROR(IF(Submissions!F105="",0,IFERROR(VLOOKUP(RANK(Submissions!F105,Submissions!$F$6:$F$205,0),Reference!$B$6:$C$22,2,FALSE()),1)),0)</f>
        <v>0</v>
      </c>
      <c r="U105" s="43" t="n">
        <f aca="false">IFERROR(IF(Submissions!G105="",0,IFERROR(VLOOKUP(RANK(Submissions!G105,Submissions!$G$6:$G$205,0),Reference!$B$6:$C$22,2,FALSE()),1)),0)</f>
        <v>0</v>
      </c>
      <c r="V105" s="43" t="n">
        <f aca="false">IFERROR(IF(Submissions!H105="",0,IFERROR(VLOOKUP(RANK(Submissions!H105,Submissions!$H$6:$H$205,0),Reference!$B$6:$C$22,2,FALSE()),1)),0)</f>
        <v>0</v>
      </c>
      <c r="W105" s="43" t="n">
        <f aca="false">IFERROR(IF(Submissions!I105="",0,IFERROR(VLOOKUP(RANK(Submissions!I105,Submissions!$I$6:$I$205,1),Reference!$B$6:$C$22,2,FALSE()),1)),0)</f>
        <v>0</v>
      </c>
      <c r="X105" s="43" t="n">
        <f aca="false">IFERROR(IF(Submissions!J105="",0,IFERROR(VLOOKUP(RANK(Submissions!J105,Submissions!$J$6:$J$205,0),Reference!$B$6:$C$22,2,FALSE()),1)),0)</f>
        <v>0</v>
      </c>
      <c r="Y105" s="43" t="n">
        <f aca="false">IFERROR(IF(Submissions!K105="",0,IFERROR(VLOOKUP(RANK(Submissions!K105,Submissions!$K$6:$K$205,0),Reference!$B$6:$C$22,2,FALSE()),1)),0)</f>
        <v>0</v>
      </c>
      <c r="Z105" s="43" t="n">
        <f aca="false">IFERROR(IF(Submissions!L105="",0,IFERROR(VLOOKUP(RANK(Submissions!L105,Submissions!$L$6:$L$205,0),Reference!$B$6:$C$22,2,FALSE()),1)),0)</f>
        <v>0</v>
      </c>
      <c r="AA105" s="43" t="n">
        <f aca="false">IFERROR(IF(Submissions!M105="",0,IFERROR(VLOOKUP(RANK(Submissions!M105,Submissions!$M$6:$M$205,0),Reference!$B$6:$C$22,2,FALSE()),1)),0)</f>
        <v>0</v>
      </c>
      <c r="AB105" s="43" t="n">
        <f aca="false">IFERROR(IF(Submissions!N105="",0,IFERROR(VLOOKUP(RANK(Submissions!N105,Submissions!$N$6:$N$205,0),Reference!$B$6:$C$22,2,FALSE()),1)),0)</f>
        <v>0</v>
      </c>
      <c r="AC105" s="0" t="n">
        <f aca="false">SUM(Q105:AB105)</f>
        <v>0</v>
      </c>
      <c r="AD105" s="0" t="n">
        <f aca="false">IF(AC105=0,0,RANK(AC105,$AC$6:$AC$205,0))</f>
        <v>0</v>
      </c>
    </row>
    <row r="106" customFormat="false" ht="15" hidden="false" customHeight="false" outlineLevel="0" collapsed="false">
      <c r="P106" s="0" t="str">
        <f aca="false">Submissions!B106</f>
        <v/>
      </c>
      <c r="Q106" s="43" t="n">
        <f aca="false">IFERROR(IF(Submissions!C106="",0,IFERROR(VLOOKUP(RANK(Submissions!C106,Submissions!$C$6:$C$205,0),Reference!$B$6:$C$22,2,FALSE()),1)),0)</f>
        <v>0</v>
      </c>
      <c r="R106" s="43" t="n">
        <f aca="false">IFERROR(IF(Submissions!D106="",0,IFERROR(VLOOKUP(RANK(Submissions!D106,Submissions!$D$6:$D$205,0),Reference!$B$6:$C$22,2,FALSE()),1)),0)</f>
        <v>0</v>
      </c>
      <c r="S106" s="43" t="n">
        <f aca="false">IFERROR(IF(Submissions!E106="",0,IFERROR(VLOOKUP(RANK(Submissions!E106,Submissions!$E$6:$E$205,0),Reference!$B$6:$C$22,2,FALSE()),1)),0)</f>
        <v>0</v>
      </c>
      <c r="T106" s="43" t="n">
        <f aca="false">IFERROR(IF(Submissions!F106="",0,IFERROR(VLOOKUP(RANK(Submissions!F106,Submissions!$F$6:$F$205,0),Reference!$B$6:$C$22,2,FALSE()),1)),0)</f>
        <v>0</v>
      </c>
      <c r="U106" s="43" t="n">
        <f aca="false">IFERROR(IF(Submissions!G106="",0,IFERROR(VLOOKUP(RANK(Submissions!G106,Submissions!$G$6:$G$205,0),Reference!$B$6:$C$22,2,FALSE()),1)),0)</f>
        <v>0</v>
      </c>
      <c r="V106" s="43" t="n">
        <f aca="false">IFERROR(IF(Submissions!H106="",0,IFERROR(VLOOKUP(RANK(Submissions!H106,Submissions!$H$6:$H$205,0),Reference!$B$6:$C$22,2,FALSE()),1)),0)</f>
        <v>0</v>
      </c>
      <c r="W106" s="43" t="n">
        <f aca="false">IFERROR(IF(Submissions!I106="",0,IFERROR(VLOOKUP(RANK(Submissions!I106,Submissions!$I$6:$I$205,1),Reference!$B$6:$C$22,2,FALSE()),1)),0)</f>
        <v>0</v>
      </c>
      <c r="X106" s="43" t="n">
        <f aca="false">IFERROR(IF(Submissions!J106="",0,IFERROR(VLOOKUP(RANK(Submissions!J106,Submissions!$J$6:$J$205,0),Reference!$B$6:$C$22,2,FALSE()),1)),0)</f>
        <v>0</v>
      </c>
      <c r="Y106" s="43" t="n">
        <f aca="false">IFERROR(IF(Submissions!K106="",0,IFERROR(VLOOKUP(RANK(Submissions!K106,Submissions!$K$6:$K$205,0),Reference!$B$6:$C$22,2,FALSE()),1)),0)</f>
        <v>0</v>
      </c>
      <c r="Z106" s="43" t="n">
        <f aca="false">IFERROR(IF(Submissions!L106="",0,IFERROR(VLOOKUP(RANK(Submissions!L106,Submissions!$L$6:$L$205,0),Reference!$B$6:$C$22,2,FALSE()),1)),0)</f>
        <v>0</v>
      </c>
      <c r="AA106" s="43" t="n">
        <f aca="false">IFERROR(IF(Submissions!M106="",0,IFERROR(VLOOKUP(RANK(Submissions!M106,Submissions!$M$6:$M$205,0),Reference!$B$6:$C$22,2,FALSE()),1)),0)</f>
        <v>0</v>
      </c>
      <c r="AB106" s="43" t="n">
        <f aca="false">IFERROR(IF(Submissions!N106="",0,IFERROR(VLOOKUP(RANK(Submissions!N106,Submissions!$N$6:$N$205,0),Reference!$B$6:$C$22,2,FALSE()),1)),0)</f>
        <v>0</v>
      </c>
      <c r="AC106" s="0" t="n">
        <f aca="false">SUM(Q106:AB106)</f>
        <v>0</v>
      </c>
      <c r="AD106" s="0" t="n">
        <f aca="false">IF(AC106=0,0,RANK(AC106,$AC$6:$AC$205,0))</f>
        <v>0</v>
      </c>
    </row>
    <row r="107" customFormat="false" ht="15" hidden="false" customHeight="false" outlineLevel="0" collapsed="false">
      <c r="P107" s="0" t="str">
        <f aca="false">Submissions!B107</f>
        <v/>
      </c>
      <c r="Q107" s="43" t="n">
        <f aca="false">IFERROR(IF(Submissions!C107="",0,IFERROR(VLOOKUP(RANK(Submissions!C107,Submissions!$C$6:$C$205,0),Reference!$B$6:$C$22,2,FALSE()),1)),0)</f>
        <v>0</v>
      </c>
      <c r="R107" s="43" t="n">
        <f aca="false">IFERROR(IF(Submissions!D107="",0,IFERROR(VLOOKUP(RANK(Submissions!D107,Submissions!$D$6:$D$205,0),Reference!$B$6:$C$22,2,FALSE()),1)),0)</f>
        <v>0</v>
      </c>
      <c r="S107" s="43" t="n">
        <f aca="false">IFERROR(IF(Submissions!E107="",0,IFERROR(VLOOKUP(RANK(Submissions!E107,Submissions!$E$6:$E$205,0),Reference!$B$6:$C$22,2,FALSE()),1)),0)</f>
        <v>0</v>
      </c>
      <c r="T107" s="43" t="n">
        <f aca="false">IFERROR(IF(Submissions!F107="",0,IFERROR(VLOOKUP(RANK(Submissions!F107,Submissions!$F$6:$F$205,0),Reference!$B$6:$C$22,2,FALSE()),1)),0)</f>
        <v>0</v>
      </c>
      <c r="U107" s="43" t="n">
        <f aca="false">IFERROR(IF(Submissions!G107="",0,IFERROR(VLOOKUP(RANK(Submissions!G107,Submissions!$G$6:$G$205,0),Reference!$B$6:$C$22,2,FALSE()),1)),0)</f>
        <v>0</v>
      </c>
      <c r="V107" s="43" t="n">
        <f aca="false">IFERROR(IF(Submissions!H107="",0,IFERROR(VLOOKUP(RANK(Submissions!H107,Submissions!$H$6:$H$205,0),Reference!$B$6:$C$22,2,FALSE()),1)),0)</f>
        <v>0</v>
      </c>
      <c r="W107" s="43" t="n">
        <f aca="false">IFERROR(IF(Submissions!I107="",0,IFERROR(VLOOKUP(RANK(Submissions!I107,Submissions!$I$6:$I$205,1),Reference!$B$6:$C$22,2,FALSE()),1)),0)</f>
        <v>0</v>
      </c>
      <c r="X107" s="43" t="n">
        <f aca="false">IFERROR(IF(Submissions!J107="",0,IFERROR(VLOOKUP(RANK(Submissions!J107,Submissions!$J$6:$J$205,0),Reference!$B$6:$C$22,2,FALSE()),1)),0)</f>
        <v>0</v>
      </c>
      <c r="Y107" s="43" t="n">
        <f aca="false">IFERROR(IF(Submissions!K107="",0,IFERROR(VLOOKUP(RANK(Submissions!K107,Submissions!$K$6:$K$205,0),Reference!$B$6:$C$22,2,FALSE()),1)),0)</f>
        <v>0</v>
      </c>
      <c r="Z107" s="43" t="n">
        <f aca="false">IFERROR(IF(Submissions!L107="",0,IFERROR(VLOOKUP(RANK(Submissions!L107,Submissions!$L$6:$L$205,0),Reference!$B$6:$C$22,2,FALSE()),1)),0)</f>
        <v>0</v>
      </c>
      <c r="AA107" s="43" t="n">
        <f aca="false">IFERROR(IF(Submissions!M107="",0,IFERROR(VLOOKUP(RANK(Submissions!M107,Submissions!$M$6:$M$205,0),Reference!$B$6:$C$22,2,FALSE()),1)),0)</f>
        <v>0</v>
      </c>
      <c r="AB107" s="43" t="n">
        <f aca="false">IFERROR(IF(Submissions!N107="",0,IFERROR(VLOOKUP(RANK(Submissions!N107,Submissions!$N$6:$N$205,0),Reference!$B$6:$C$22,2,FALSE()),1)),0)</f>
        <v>0</v>
      </c>
      <c r="AC107" s="0" t="n">
        <f aca="false">SUM(Q107:AB107)</f>
        <v>0</v>
      </c>
      <c r="AD107" s="0" t="n">
        <f aca="false">IF(AC107=0,0,RANK(AC107,$AC$6:$AC$205,0))</f>
        <v>0</v>
      </c>
    </row>
    <row r="108" customFormat="false" ht="15" hidden="false" customHeight="false" outlineLevel="0" collapsed="false">
      <c r="P108" s="0" t="str">
        <f aca="false">Submissions!B108</f>
        <v/>
      </c>
      <c r="Q108" s="43" t="n">
        <f aca="false">IFERROR(IF(Submissions!C108="",0,IFERROR(VLOOKUP(RANK(Submissions!C108,Submissions!$C$6:$C$205,0),Reference!$B$6:$C$22,2,FALSE()),1)),0)</f>
        <v>0</v>
      </c>
      <c r="R108" s="43" t="n">
        <f aca="false">IFERROR(IF(Submissions!D108="",0,IFERROR(VLOOKUP(RANK(Submissions!D108,Submissions!$D$6:$D$205,0),Reference!$B$6:$C$22,2,FALSE()),1)),0)</f>
        <v>0</v>
      </c>
      <c r="S108" s="43" t="n">
        <f aca="false">IFERROR(IF(Submissions!E108="",0,IFERROR(VLOOKUP(RANK(Submissions!E108,Submissions!$E$6:$E$205,0),Reference!$B$6:$C$22,2,FALSE()),1)),0)</f>
        <v>0</v>
      </c>
      <c r="T108" s="43" t="n">
        <f aca="false">IFERROR(IF(Submissions!F108="",0,IFERROR(VLOOKUP(RANK(Submissions!F108,Submissions!$F$6:$F$205,0),Reference!$B$6:$C$22,2,FALSE()),1)),0)</f>
        <v>0</v>
      </c>
      <c r="U108" s="43" t="n">
        <f aca="false">IFERROR(IF(Submissions!G108="",0,IFERROR(VLOOKUP(RANK(Submissions!G108,Submissions!$G$6:$G$205,0),Reference!$B$6:$C$22,2,FALSE()),1)),0)</f>
        <v>0</v>
      </c>
      <c r="V108" s="43" t="n">
        <f aca="false">IFERROR(IF(Submissions!H108="",0,IFERROR(VLOOKUP(RANK(Submissions!H108,Submissions!$H$6:$H$205,0),Reference!$B$6:$C$22,2,FALSE()),1)),0)</f>
        <v>0</v>
      </c>
      <c r="W108" s="43" t="n">
        <f aca="false">IFERROR(IF(Submissions!I108="",0,IFERROR(VLOOKUP(RANK(Submissions!I108,Submissions!$I$6:$I$205,1),Reference!$B$6:$C$22,2,FALSE()),1)),0)</f>
        <v>0</v>
      </c>
      <c r="X108" s="43" t="n">
        <f aca="false">IFERROR(IF(Submissions!J108="",0,IFERROR(VLOOKUP(RANK(Submissions!J108,Submissions!$J$6:$J$205,0),Reference!$B$6:$C$22,2,FALSE()),1)),0)</f>
        <v>0</v>
      </c>
      <c r="Y108" s="43" t="n">
        <f aca="false">IFERROR(IF(Submissions!K108="",0,IFERROR(VLOOKUP(RANK(Submissions!K108,Submissions!$K$6:$K$205,0),Reference!$B$6:$C$22,2,FALSE()),1)),0)</f>
        <v>0</v>
      </c>
      <c r="Z108" s="43" t="n">
        <f aca="false">IFERROR(IF(Submissions!L108="",0,IFERROR(VLOOKUP(RANK(Submissions!L108,Submissions!$L$6:$L$205,0),Reference!$B$6:$C$22,2,FALSE()),1)),0)</f>
        <v>0</v>
      </c>
      <c r="AA108" s="43" t="n">
        <f aca="false">IFERROR(IF(Submissions!M108="",0,IFERROR(VLOOKUP(RANK(Submissions!M108,Submissions!$M$6:$M$205,0),Reference!$B$6:$C$22,2,FALSE()),1)),0)</f>
        <v>0</v>
      </c>
      <c r="AB108" s="43" t="n">
        <f aca="false">IFERROR(IF(Submissions!N108="",0,IFERROR(VLOOKUP(RANK(Submissions!N108,Submissions!$N$6:$N$205,0),Reference!$B$6:$C$22,2,FALSE()),1)),0)</f>
        <v>0</v>
      </c>
      <c r="AC108" s="0" t="n">
        <f aca="false">SUM(Q108:AB108)</f>
        <v>0</v>
      </c>
      <c r="AD108" s="0" t="n">
        <f aca="false">IF(AC108=0,0,RANK(AC108,$AC$6:$AC$205,0))</f>
        <v>0</v>
      </c>
    </row>
    <row r="109" customFormat="false" ht="15" hidden="false" customHeight="false" outlineLevel="0" collapsed="false">
      <c r="P109" s="0" t="str">
        <f aca="false">Submissions!B109</f>
        <v/>
      </c>
      <c r="Q109" s="43" t="n">
        <f aca="false">IFERROR(IF(Submissions!C109="",0,IFERROR(VLOOKUP(RANK(Submissions!C109,Submissions!$C$6:$C$205,0),Reference!$B$6:$C$22,2,FALSE()),1)),0)</f>
        <v>0</v>
      </c>
      <c r="R109" s="43" t="n">
        <f aca="false">IFERROR(IF(Submissions!D109="",0,IFERROR(VLOOKUP(RANK(Submissions!D109,Submissions!$D$6:$D$205,0),Reference!$B$6:$C$22,2,FALSE()),1)),0)</f>
        <v>0</v>
      </c>
      <c r="S109" s="43" t="n">
        <f aca="false">IFERROR(IF(Submissions!E109="",0,IFERROR(VLOOKUP(RANK(Submissions!E109,Submissions!$E$6:$E$205,0),Reference!$B$6:$C$22,2,FALSE()),1)),0)</f>
        <v>0</v>
      </c>
      <c r="T109" s="43" t="n">
        <f aca="false">IFERROR(IF(Submissions!F109="",0,IFERROR(VLOOKUP(RANK(Submissions!F109,Submissions!$F$6:$F$205,0),Reference!$B$6:$C$22,2,FALSE()),1)),0)</f>
        <v>0</v>
      </c>
      <c r="U109" s="43" t="n">
        <f aca="false">IFERROR(IF(Submissions!G109="",0,IFERROR(VLOOKUP(RANK(Submissions!G109,Submissions!$G$6:$G$205,0),Reference!$B$6:$C$22,2,FALSE()),1)),0)</f>
        <v>0</v>
      </c>
      <c r="V109" s="43" t="n">
        <f aca="false">IFERROR(IF(Submissions!H109="",0,IFERROR(VLOOKUP(RANK(Submissions!H109,Submissions!$H$6:$H$205,0),Reference!$B$6:$C$22,2,FALSE()),1)),0)</f>
        <v>0</v>
      </c>
      <c r="W109" s="43" t="n">
        <f aca="false">IFERROR(IF(Submissions!I109="",0,IFERROR(VLOOKUP(RANK(Submissions!I109,Submissions!$I$6:$I$205,1),Reference!$B$6:$C$22,2,FALSE()),1)),0)</f>
        <v>0</v>
      </c>
      <c r="X109" s="43" t="n">
        <f aca="false">IFERROR(IF(Submissions!J109="",0,IFERROR(VLOOKUP(RANK(Submissions!J109,Submissions!$J$6:$J$205,0),Reference!$B$6:$C$22,2,FALSE()),1)),0)</f>
        <v>0</v>
      </c>
      <c r="Y109" s="43" t="n">
        <f aca="false">IFERROR(IF(Submissions!K109="",0,IFERROR(VLOOKUP(RANK(Submissions!K109,Submissions!$K$6:$K$205,0),Reference!$B$6:$C$22,2,FALSE()),1)),0)</f>
        <v>0</v>
      </c>
      <c r="Z109" s="43" t="n">
        <f aca="false">IFERROR(IF(Submissions!L109="",0,IFERROR(VLOOKUP(RANK(Submissions!L109,Submissions!$L$6:$L$205,0),Reference!$B$6:$C$22,2,FALSE()),1)),0)</f>
        <v>0</v>
      </c>
      <c r="AA109" s="43" t="n">
        <f aca="false">IFERROR(IF(Submissions!M109="",0,IFERROR(VLOOKUP(RANK(Submissions!M109,Submissions!$M$6:$M$205,0),Reference!$B$6:$C$22,2,FALSE()),1)),0)</f>
        <v>0</v>
      </c>
      <c r="AB109" s="43" t="n">
        <f aca="false">IFERROR(IF(Submissions!N109="",0,IFERROR(VLOOKUP(RANK(Submissions!N109,Submissions!$N$6:$N$205,0),Reference!$B$6:$C$22,2,FALSE()),1)),0)</f>
        <v>0</v>
      </c>
      <c r="AC109" s="0" t="n">
        <f aca="false">SUM(Q109:AB109)</f>
        <v>0</v>
      </c>
      <c r="AD109" s="0" t="n">
        <f aca="false">IF(AC109=0,0,RANK(AC109,$AC$6:$AC$205,0))</f>
        <v>0</v>
      </c>
    </row>
    <row r="110" customFormat="false" ht="15" hidden="false" customHeight="false" outlineLevel="0" collapsed="false">
      <c r="P110" s="0" t="str">
        <f aca="false">Submissions!B110</f>
        <v/>
      </c>
      <c r="Q110" s="43" t="n">
        <f aca="false">IFERROR(IF(Submissions!C110="",0,IFERROR(VLOOKUP(RANK(Submissions!C110,Submissions!$C$6:$C$205,0),Reference!$B$6:$C$22,2,FALSE()),1)),0)</f>
        <v>0</v>
      </c>
      <c r="R110" s="43" t="n">
        <f aca="false">IFERROR(IF(Submissions!D110="",0,IFERROR(VLOOKUP(RANK(Submissions!D110,Submissions!$D$6:$D$205,0),Reference!$B$6:$C$22,2,FALSE()),1)),0)</f>
        <v>0</v>
      </c>
      <c r="S110" s="43" t="n">
        <f aca="false">IFERROR(IF(Submissions!E110="",0,IFERROR(VLOOKUP(RANK(Submissions!E110,Submissions!$E$6:$E$205,0),Reference!$B$6:$C$22,2,FALSE()),1)),0)</f>
        <v>0</v>
      </c>
      <c r="T110" s="43" t="n">
        <f aca="false">IFERROR(IF(Submissions!F110="",0,IFERROR(VLOOKUP(RANK(Submissions!F110,Submissions!$F$6:$F$205,0),Reference!$B$6:$C$22,2,FALSE()),1)),0)</f>
        <v>0</v>
      </c>
      <c r="U110" s="43" t="n">
        <f aca="false">IFERROR(IF(Submissions!G110="",0,IFERROR(VLOOKUP(RANK(Submissions!G110,Submissions!$G$6:$G$205,0),Reference!$B$6:$C$22,2,FALSE()),1)),0)</f>
        <v>0</v>
      </c>
      <c r="V110" s="43" t="n">
        <f aca="false">IFERROR(IF(Submissions!H110="",0,IFERROR(VLOOKUP(RANK(Submissions!H110,Submissions!$H$6:$H$205,0),Reference!$B$6:$C$22,2,FALSE()),1)),0)</f>
        <v>0</v>
      </c>
      <c r="W110" s="43" t="n">
        <f aca="false">IFERROR(IF(Submissions!I110="",0,IFERROR(VLOOKUP(RANK(Submissions!I110,Submissions!$I$6:$I$205,1),Reference!$B$6:$C$22,2,FALSE()),1)),0)</f>
        <v>0</v>
      </c>
      <c r="X110" s="43" t="n">
        <f aca="false">IFERROR(IF(Submissions!J110="",0,IFERROR(VLOOKUP(RANK(Submissions!J110,Submissions!$J$6:$J$205,0),Reference!$B$6:$C$22,2,FALSE()),1)),0)</f>
        <v>0</v>
      </c>
      <c r="Y110" s="43" t="n">
        <f aca="false">IFERROR(IF(Submissions!K110="",0,IFERROR(VLOOKUP(RANK(Submissions!K110,Submissions!$K$6:$K$205,0),Reference!$B$6:$C$22,2,FALSE()),1)),0)</f>
        <v>0</v>
      </c>
      <c r="Z110" s="43" t="n">
        <f aca="false">IFERROR(IF(Submissions!L110="",0,IFERROR(VLOOKUP(RANK(Submissions!L110,Submissions!$L$6:$L$205,0),Reference!$B$6:$C$22,2,FALSE()),1)),0)</f>
        <v>0</v>
      </c>
      <c r="AA110" s="43" t="n">
        <f aca="false">IFERROR(IF(Submissions!M110="",0,IFERROR(VLOOKUP(RANK(Submissions!M110,Submissions!$M$6:$M$205,0),Reference!$B$6:$C$22,2,FALSE()),1)),0)</f>
        <v>0</v>
      </c>
      <c r="AB110" s="43" t="n">
        <f aca="false">IFERROR(IF(Submissions!N110="",0,IFERROR(VLOOKUP(RANK(Submissions!N110,Submissions!$N$6:$N$205,0),Reference!$B$6:$C$22,2,FALSE()),1)),0)</f>
        <v>0</v>
      </c>
      <c r="AC110" s="0" t="n">
        <f aca="false">SUM(Q110:AB110)</f>
        <v>0</v>
      </c>
      <c r="AD110" s="0" t="n">
        <f aca="false">IF(AC110=0,0,RANK(AC110,$AC$6:$AC$205,0))</f>
        <v>0</v>
      </c>
    </row>
    <row r="111" customFormat="false" ht="15" hidden="false" customHeight="false" outlineLevel="0" collapsed="false">
      <c r="P111" s="0" t="str">
        <f aca="false">Submissions!B111</f>
        <v/>
      </c>
      <c r="Q111" s="43" t="n">
        <f aca="false">IFERROR(IF(Submissions!C111="",0,IFERROR(VLOOKUP(RANK(Submissions!C111,Submissions!$C$6:$C$205,0),Reference!$B$6:$C$22,2,FALSE()),1)),0)</f>
        <v>0</v>
      </c>
      <c r="R111" s="43" t="n">
        <f aca="false">IFERROR(IF(Submissions!D111="",0,IFERROR(VLOOKUP(RANK(Submissions!D111,Submissions!$D$6:$D$205,0),Reference!$B$6:$C$22,2,FALSE()),1)),0)</f>
        <v>0</v>
      </c>
      <c r="S111" s="43" t="n">
        <f aca="false">IFERROR(IF(Submissions!E111="",0,IFERROR(VLOOKUP(RANK(Submissions!E111,Submissions!$E$6:$E$205,0),Reference!$B$6:$C$22,2,FALSE()),1)),0)</f>
        <v>0</v>
      </c>
      <c r="T111" s="43" t="n">
        <f aca="false">IFERROR(IF(Submissions!F111="",0,IFERROR(VLOOKUP(RANK(Submissions!F111,Submissions!$F$6:$F$205,0),Reference!$B$6:$C$22,2,FALSE()),1)),0)</f>
        <v>0</v>
      </c>
      <c r="U111" s="43" t="n">
        <f aca="false">IFERROR(IF(Submissions!G111="",0,IFERROR(VLOOKUP(RANK(Submissions!G111,Submissions!$G$6:$G$205,0),Reference!$B$6:$C$22,2,FALSE()),1)),0)</f>
        <v>0</v>
      </c>
      <c r="V111" s="43" t="n">
        <f aca="false">IFERROR(IF(Submissions!H111="",0,IFERROR(VLOOKUP(RANK(Submissions!H111,Submissions!$H$6:$H$205,0),Reference!$B$6:$C$22,2,FALSE()),1)),0)</f>
        <v>0</v>
      </c>
      <c r="W111" s="43" t="n">
        <f aca="false">IFERROR(IF(Submissions!I111="",0,IFERROR(VLOOKUP(RANK(Submissions!I111,Submissions!$I$6:$I$205,1),Reference!$B$6:$C$22,2,FALSE()),1)),0)</f>
        <v>0</v>
      </c>
      <c r="X111" s="43" t="n">
        <f aca="false">IFERROR(IF(Submissions!J111="",0,IFERROR(VLOOKUP(RANK(Submissions!J111,Submissions!$J$6:$J$205,0),Reference!$B$6:$C$22,2,FALSE()),1)),0)</f>
        <v>0</v>
      </c>
      <c r="Y111" s="43" t="n">
        <f aca="false">IFERROR(IF(Submissions!K111="",0,IFERROR(VLOOKUP(RANK(Submissions!K111,Submissions!$K$6:$K$205,0),Reference!$B$6:$C$22,2,FALSE()),1)),0)</f>
        <v>0</v>
      </c>
      <c r="Z111" s="43" t="n">
        <f aca="false">IFERROR(IF(Submissions!L111="",0,IFERROR(VLOOKUP(RANK(Submissions!L111,Submissions!$L$6:$L$205,0),Reference!$B$6:$C$22,2,FALSE()),1)),0)</f>
        <v>0</v>
      </c>
      <c r="AA111" s="43" t="n">
        <f aca="false">IFERROR(IF(Submissions!M111="",0,IFERROR(VLOOKUP(RANK(Submissions!M111,Submissions!$M$6:$M$205,0),Reference!$B$6:$C$22,2,FALSE()),1)),0)</f>
        <v>0</v>
      </c>
      <c r="AB111" s="43" t="n">
        <f aca="false">IFERROR(IF(Submissions!N111="",0,IFERROR(VLOOKUP(RANK(Submissions!N111,Submissions!$N$6:$N$205,0),Reference!$B$6:$C$22,2,FALSE()),1)),0)</f>
        <v>0</v>
      </c>
      <c r="AC111" s="0" t="n">
        <f aca="false">SUM(Q111:AB111)</f>
        <v>0</v>
      </c>
      <c r="AD111" s="0" t="n">
        <f aca="false">IF(AC111=0,0,RANK(AC111,$AC$6:$AC$205,0))</f>
        <v>0</v>
      </c>
    </row>
    <row r="112" customFormat="false" ht="15" hidden="false" customHeight="false" outlineLevel="0" collapsed="false">
      <c r="P112" s="0" t="str">
        <f aca="false">Submissions!B112</f>
        <v/>
      </c>
      <c r="Q112" s="43" t="n">
        <f aca="false">IFERROR(IF(Submissions!C112="",0,IFERROR(VLOOKUP(RANK(Submissions!C112,Submissions!$C$6:$C$205,0),Reference!$B$6:$C$22,2,FALSE()),1)),0)</f>
        <v>0</v>
      </c>
      <c r="R112" s="43" t="n">
        <f aca="false">IFERROR(IF(Submissions!D112="",0,IFERROR(VLOOKUP(RANK(Submissions!D112,Submissions!$D$6:$D$205,0),Reference!$B$6:$C$22,2,FALSE()),1)),0)</f>
        <v>0</v>
      </c>
      <c r="S112" s="43" t="n">
        <f aca="false">IFERROR(IF(Submissions!E112="",0,IFERROR(VLOOKUP(RANK(Submissions!E112,Submissions!$E$6:$E$205,0),Reference!$B$6:$C$22,2,FALSE()),1)),0)</f>
        <v>0</v>
      </c>
      <c r="T112" s="43" t="n">
        <f aca="false">IFERROR(IF(Submissions!F112="",0,IFERROR(VLOOKUP(RANK(Submissions!F112,Submissions!$F$6:$F$205,0),Reference!$B$6:$C$22,2,FALSE()),1)),0)</f>
        <v>0</v>
      </c>
      <c r="U112" s="43" t="n">
        <f aca="false">IFERROR(IF(Submissions!G112="",0,IFERROR(VLOOKUP(RANK(Submissions!G112,Submissions!$G$6:$G$205,0),Reference!$B$6:$C$22,2,FALSE()),1)),0)</f>
        <v>0</v>
      </c>
      <c r="V112" s="43" t="n">
        <f aca="false">IFERROR(IF(Submissions!H112="",0,IFERROR(VLOOKUP(RANK(Submissions!H112,Submissions!$H$6:$H$205,0),Reference!$B$6:$C$22,2,FALSE()),1)),0)</f>
        <v>0</v>
      </c>
      <c r="W112" s="43" t="n">
        <f aca="false">IFERROR(IF(Submissions!I112="",0,IFERROR(VLOOKUP(RANK(Submissions!I112,Submissions!$I$6:$I$205,1),Reference!$B$6:$C$22,2,FALSE()),1)),0)</f>
        <v>0</v>
      </c>
      <c r="X112" s="43" t="n">
        <f aca="false">IFERROR(IF(Submissions!J112="",0,IFERROR(VLOOKUP(RANK(Submissions!J112,Submissions!$J$6:$J$205,0),Reference!$B$6:$C$22,2,FALSE()),1)),0)</f>
        <v>0</v>
      </c>
      <c r="Y112" s="43" t="n">
        <f aca="false">IFERROR(IF(Submissions!K112="",0,IFERROR(VLOOKUP(RANK(Submissions!K112,Submissions!$K$6:$K$205,0),Reference!$B$6:$C$22,2,FALSE()),1)),0)</f>
        <v>0</v>
      </c>
      <c r="Z112" s="43" t="n">
        <f aca="false">IFERROR(IF(Submissions!L112="",0,IFERROR(VLOOKUP(RANK(Submissions!L112,Submissions!$L$6:$L$205,0),Reference!$B$6:$C$22,2,FALSE()),1)),0)</f>
        <v>0</v>
      </c>
      <c r="AA112" s="43" t="n">
        <f aca="false">IFERROR(IF(Submissions!M112="",0,IFERROR(VLOOKUP(RANK(Submissions!M112,Submissions!$M$6:$M$205,0),Reference!$B$6:$C$22,2,FALSE()),1)),0)</f>
        <v>0</v>
      </c>
      <c r="AB112" s="43" t="n">
        <f aca="false">IFERROR(IF(Submissions!N112="",0,IFERROR(VLOOKUP(RANK(Submissions!N112,Submissions!$N$6:$N$205,0),Reference!$B$6:$C$22,2,FALSE()),1)),0)</f>
        <v>0</v>
      </c>
      <c r="AC112" s="0" t="n">
        <f aca="false">SUM(Q112:AB112)</f>
        <v>0</v>
      </c>
      <c r="AD112" s="0" t="n">
        <f aca="false">IF(AC112=0,0,RANK(AC112,$AC$6:$AC$205,0))</f>
        <v>0</v>
      </c>
    </row>
    <row r="113" customFormat="false" ht="15" hidden="false" customHeight="false" outlineLevel="0" collapsed="false">
      <c r="P113" s="0" t="str">
        <f aca="false">Submissions!B113</f>
        <v/>
      </c>
      <c r="Q113" s="43" t="n">
        <f aca="false">IFERROR(IF(Submissions!C113="",0,IFERROR(VLOOKUP(RANK(Submissions!C113,Submissions!$C$6:$C$205,0),Reference!$B$6:$C$22,2,FALSE()),1)),0)</f>
        <v>0</v>
      </c>
      <c r="R113" s="43" t="n">
        <f aca="false">IFERROR(IF(Submissions!D113="",0,IFERROR(VLOOKUP(RANK(Submissions!D113,Submissions!$D$6:$D$205,0),Reference!$B$6:$C$22,2,FALSE()),1)),0)</f>
        <v>0</v>
      </c>
      <c r="S113" s="43" t="n">
        <f aca="false">IFERROR(IF(Submissions!E113="",0,IFERROR(VLOOKUP(RANK(Submissions!E113,Submissions!$E$6:$E$205,0),Reference!$B$6:$C$22,2,FALSE()),1)),0)</f>
        <v>0</v>
      </c>
      <c r="T113" s="43" t="n">
        <f aca="false">IFERROR(IF(Submissions!F113="",0,IFERROR(VLOOKUP(RANK(Submissions!F113,Submissions!$F$6:$F$205,0),Reference!$B$6:$C$22,2,FALSE()),1)),0)</f>
        <v>0</v>
      </c>
      <c r="U113" s="43" t="n">
        <f aca="false">IFERROR(IF(Submissions!G113="",0,IFERROR(VLOOKUP(RANK(Submissions!G113,Submissions!$G$6:$G$205,0),Reference!$B$6:$C$22,2,FALSE()),1)),0)</f>
        <v>0</v>
      </c>
      <c r="V113" s="43" t="n">
        <f aca="false">IFERROR(IF(Submissions!H113="",0,IFERROR(VLOOKUP(RANK(Submissions!H113,Submissions!$H$6:$H$205,0),Reference!$B$6:$C$22,2,FALSE()),1)),0)</f>
        <v>0</v>
      </c>
      <c r="W113" s="43" t="n">
        <f aca="false">IFERROR(IF(Submissions!I113="",0,IFERROR(VLOOKUP(RANK(Submissions!I113,Submissions!$I$6:$I$205,1),Reference!$B$6:$C$22,2,FALSE()),1)),0)</f>
        <v>0</v>
      </c>
      <c r="X113" s="43" t="n">
        <f aca="false">IFERROR(IF(Submissions!J113="",0,IFERROR(VLOOKUP(RANK(Submissions!J113,Submissions!$J$6:$J$205,0),Reference!$B$6:$C$22,2,FALSE()),1)),0)</f>
        <v>0</v>
      </c>
      <c r="Y113" s="43" t="n">
        <f aca="false">IFERROR(IF(Submissions!K113="",0,IFERROR(VLOOKUP(RANK(Submissions!K113,Submissions!$K$6:$K$205,0),Reference!$B$6:$C$22,2,FALSE()),1)),0)</f>
        <v>0</v>
      </c>
      <c r="Z113" s="43" t="n">
        <f aca="false">IFERROR(IF(Submissions!L113="",0,IFERROR(VLOOKUP(RANK(Submissions!L113,Submissions!$L$6:$L$205,0),Reference!$B$6:$C$22,2,FALSE()),1)),0)</f>
        <v>0</v>
      </c>
      <c r="AA113" s="43" t="n">
        <f aca="false">IFERROR(IF(Submissions!M113="",0,IFERROR(VLOOKUP(RANK(Submissions!M113,Submissions!$M$6:$M$205,0),Reference!$B$6:$C$22,2,FALSE()),1)),0)</f>
        <v>0</v>
      </c>
      <c r="AB113" s="43" t="n">
        <f aca="false">IFERROR(IF(Submissions!N113="",0,IFERROR(VLOOKUP(RANK(Submissions!N113,Submissions!$N$6:$N$205,0),Reference!$B$6:$C$22,2,FALSE()),1)),0)</f>
        <v>0</v>
      </c>
      <c r="AC113" s="0" t="n">
        <f aca="false">SUM(Q113:AB113)</f>
        <v>0</v>
      </c>
      <c r="AD113" s="0" t="n">
        <f aca="false">IF(AC113=0,0,RANK(AC113,$AC$6:$AC$205,0))</f>
        <v>0</v>
      </c>
    </row>
    <row r="114" customFormat="false" ht="15" hidden="false" customHeight="false" outlineLevel="0" collapsed="false">
      <c r="P114" s="0" t="str">
        <f aca="false">Submissions!B114</f>
        <v/>
      </c>
      <c r="Q114" s="43" t="n">
        <f aca="false">IFERROR(IF(Submissions!C114="",0,IFERROR(VLOOKUP(RANK(Submissions!C114,Submissions!$C$6:$C$205,0),Reference!$B$6:$C$22,2,FALSE()),1)),0)</f>
        <v>0</v>
      </c>
      <c r="R114" s="43" t="n">
        <f aca="false">IFERROR(IF(Submissions!D114="",0,IFERROR(VLOOKUP(RANK(Submissions!D114,Submissions!$D$6:$D$205,0),Reference!$B$6:$C$22,2,FALSE()),1)),0)</f>
        <v>0</v>
      </c>
      <c r="S114" s="43" t="n">
        <f aca="false">IFERROR(IF(Submissions!E114="",0,IFERROR(VLOOKUP(RANK(Submissions!E114,Submissions!$E$6:$E$205,0),Reference!$B$6:$C$22,2,FALSE()),1)),0)</f>
        <v>0</v>
      </c>
      <c r="T114" s="43" t="n">
        <f aca="false">IFERROR(IF(Submissions!F114="",0,IFERROR(VLOOKUP(RANK(Submissions!F114,Submissions!$F$6:$F$205,0),Reference!$B$6:$C$22,2,FALSE()),1)),0)</f>
        <v>0</v>
      </c>
      <c r="U114" s="43" t="n">
        <f aca="false">IFERROR(IF(Submissions!G114="",0,IFERROR(VLOOKUP(RANK(Submissions!G114,Submissions!$G$6:$G$205,0),Reference!$B$6:$C$22,2,FALSE()),1)),0)</f>
        <v>0</v>
      </c>
      <c r="V114" s="43" t="n">
        <f aca="false">IFERROR(IF(Submissions!H114="",0,IFERROR(VLOOKUP(RANK(Submissions!H114,Submissions!$H$6:$H$205,0),Reference!$B$6:$C$22,2,FALSE()),1)),0)</f>
        <v>0</v>
      </c>
      <c r="W114" s="43" t="n">
        <f aca="false">IFERROR(IF(Submissions!I114="",0,IFERROR(VLOOKUP(RANK(Submissions!I114,Submissions!$I$6:$I$205,1),Reference!$B$6:$C$22,2,FALSE()),1)),0)</f>
        <v>0</v>
      </c>
      <c r="X114" s="43" t="n">
        <f aca="false">IFERROR(IF(Submissions!J114="",0,IFERROR(VLOOKUP(RANK(Submissions!J114,Submissions!$J$6:$J$205,0),Reference!$B$6:$C$22,2,FALSE()),1)),0)</f>
        <v>0</v>
      </c>
      <c r="Y114" s="43" t="n">
        <f aca="false">IFERROR(IF(Submissions!K114="",0,IFERROR(VLOOKUP(RANK(Submissions!K114,Submissions!$K$6:$K$205,0),Reference!$B$6:$C$22,2,FALSE()),1)),0)</f>
        <v>0</v>
      </c>
      <c r="Z114" s="43" t="n">
        <f aca="false">IFERROR(IF(Submissions!L114="",0,IFERROR(VLOOKUP(RANK(Submissions!L114,Submissions!$L$6:$L$205,0),Reference!$B$6:$C$22,2,FALSE()),1)),0)</f>
        <v>0</v>
      </c>
      <c r="AA114" s="43" t="n">
        <f aca="false">IFERROR(IF(Submissions!M114="",0,IFERROR(VLOOKUP(RANK(Submissions!M114,Submissions!$M$6:$M$205,0),Reference!$B$6:$C$22,2,FALSE()),1)),0)</f>
        <v>0</v>
      </c>
      <c r="AB114" s="43" t="n">
        <f aca="false">IFERROR(IF(Submissions!N114="",0,IFERROR(VLOOKUP(RANK(Submissions!N114,Submissions!$N$6:$N$205,0),Reference!$B$6:$C$22,2,FALSE()),1)),0)</f>
        <v>0</v>
      </c>
      <c r="AC114" s="0" t="n">
        <f aca="false">SUM(Q114:AB114)</f>
        <v>0</v>
      </c>
      <c r="AD114" s="0" t="n">
        <f aca="false">IF(AC114=0,0,RANK(AC114,$AC$6:$AC$205,0))</f>
        <v>0</v>
      </c>
    </row>
    <row r="115" customFormat="false" ht="15" hidden="false" customHeight="false" outlineLevel="0" collapsed="false">
      <c r="P115" s="0" t="str">
        <f aca="false">Submissions!B115</f>
        <v/>
      </c>
      <c r="Q115" s="43" t="n">
        <f aca="false">IFERROR(IF(Submissions!C115="",0,IFERROR(VLOOKUP(RANK(Submissions!C115,Submissions!$C$6:$C$205,0),Reference!$B$6:$C$22,2,FALSE()),1)),0)</f>
        <v>0</v>
      </c>
      <c r="R115" s="43" t="n">
        <f aca="false">IFERROR(IF(Submissions!D115="",0,IFERROR(VLOOKUP(RANK(Submissions!D115,Submissions!$D$6:$D$205,0),Reference!$B$6:$C$22,2,FALSE()),1)),0)</f>
        <v>0</v>
      </c>
      <c r="S115" s="43" t="n">
        <f aca="false">IFERROR(IF(Submissions!E115="",0,IFERROR(VLOOKUP(RANK(Submissions!E115,Submissions!$E$6:$E$205,0),Reference!$B$6:$C$22,2,FALSE()),1)),0)</f>
        <v>0</v>
      </c>
      <c r="T115" s="43" t="n">
        <f aca="false">IFERROR(IF(Submissions!F115="",0,IFERROR(VLOOKUP(RANK(Submissions!F115,Submissions!$F$6:$F$205,0),Reference!$B$6:$C$22,2,FALSE()),1)),0)</f>
        <v>0</v>
      </c>
      <c r="U115" s="43" t="n">
        <f aca="false">IFERROR(IF(Submissions!G115="",0,IFERROR(VLOOKUP(RANK(Submissions!G115,Submissions!$G$6:$G$205,0),Reference!$B$6:$C$22,2,FALSE()),1)),0)</f>
        <v>0</v>
      </c>
      <c r="V115" s="43" t="n">
        <f aca="false">IFERROR(IF(Submissions!H115="",0,IFERROR(VLOOKUP(RANK(Submissions!H115,Submissions!$H$6:$H$205,0),Reference!$B$6:$C$22,2,FALSE()),1)),0)</f>
        <v>0</v>
      </c>
      <c r="W115" s="43" t="n">
        <f aca="false">IFERROR(IF(Submissions!I115="",0,IFERROR(VLOOKUP(RANK(Submissions!I115,Submissions!$I$6:$I$205,1),Reference!$B$6:$C$22,2,FALSE()),1)),0)</f>
        <v>0</v>
      </c>
      <c r="X115" s="43" t="n">
        <f aca="false">IFERROR(IF(Submissions!J115="",0,IFERROR(VLOOKUP(RANK(Submissions!J115,Submissions!$J$6:$J$205,0),Reference!$B$6:$C$22,2,FALSE()),1)),0)</f>
        <v>0</v>
      </c>
      <c r="Y115" s="43" t="n">
        <f aca="false">IFERROR(IF(Submissions!K115="",0,IFERROR(VLOOKUP(RANK(Submissions!K115,Submissions!$K$6:$K$205,0),Reference!$B$6:$C$22,2,FALSE()),1)),0)</f>
        <v>0</v>
      </c>
      <c r="Z115" s="43" t="n">
        <f aca="false">IFERROR(IF(Submissions!L115="",0,IFERROR(VLOOKUP(RANK(Submissions!L115,Submissions!$L$6:$L$205,0),Reference!$B$6:$C$22,2,FALSE()),1)),0)</f>
        <v>0</v>
      </c>
      <c r="AA115" s="43" t="n">
        <f aca="false">IFERROR(IF(Submissions!M115="",0,IFERROR(VLOOKUP(RANK(Submissions!M115,Submissions!$M$6:$M$205,0),Reference!$B$6:$C$22,2,FALSE()),1)),0)</f>
        <v>0</v>
      </c>
      <c r="AB115" s="43" t="n">
        <f aca="false">IFERROR(IF(Submissions!N115="",0,IFERROR(VLOOKUP(RANK(Submissions!N115,Submissions!$N$6:$N$205,0),Reference!$B$6:$C$22,2,FALSE()),1)),0)</f>
        <v>0</v>
      </c>
      <c r="AC115" s="0" t="n">
        <f aca="false">SUM(Q115:AB115)</f>
        <v>0</v>
      </c>
      <c r="AD115" s="0" t="n">
        <f aca="false">IF(AC115=0,0,RANK(AC115,$AC$6:$AC$205,0))</f>
        <v>0</v>
      </c>
    </row>
    <row r="116" customFormat="false" ht="15" hidden="false" customHeight="false" outlineLevel="0" collapsed="false">
      <c r="P116" s="0" t="str">
        <f aca="false">Submissions!B116</f>
        <v/>
      </c>
      <c r="Q116" s="43" t="n">
        <f aca="false">IFERROR(IF(Submissions!C116="",0,IFERROR(VLOOKUP(RANK(Submissions!C116,Submissions!$C$6:$C$205,0),Reference!$B$6:$C$22,2,FALSE()),1)),0)</f>
        <v>0</v>
      </c>
      <c r="R116" s="43" t="n">
        <f aca="false">IFERROR(IF(Submissions!D116="",0,IFERROR(VLOOKUP(RANK(Submissions!D116,Submissions!$D$6:$D$205,0),Reference!$B$6:$C$22,2,FALSE()),1)),0)</f>
        <v>0</v>
      </c>
      <c r="S116" s="43" t="n">
        <f aca="false">IFERROR(IF(Submissions!E116="",0,IFERROR(VLOOKUP(RANK(Submissions!E116,Submissions!$E$6:$E$205,0),Reference!$B$6:$C$22,2,FALSE()),1)),0)</f>
        <v>0</v>
      </c>
      <c r="T116" s="43" t="n">
        <f aca="false">IFERROR(IF(Submissions!F116="",0,IFERROR(VLOOKUP(RANK(Submissions!F116,Submissions!$F$6:$F$205,0),Reference!$B$6:$C$22,2,FALSE()),1)),0)</f>
        <v>0</v>
      </c>
      <c r="U116" s="43" t="n">
        <f aca="false">IFERROR(IF(Submissions!G116="",0,IFERROR(VLOOKUP(RANK(Submissions!G116,Submissions!$G$6:$G$205,0),Reference!$B$6:$C$22,2,FALSE()),1)),0)</f>
        <v>0</v>
      </c>
      <c r="V116" s="43" t="n">
        <f aca="false">IFERROR(IF(Submissions!H116="",0,IFERROR(VLOOKUP(RANK(Submissions!H116,Submissions!$H$6:$H$205,0),Reference!$B$6:$C$22,2,FALSE()),1)),0)</f>
        <v>0</v>
      </c>
      <c r="W116" s="43" t="n">
        <f aca="false">IFERROR(IF(Submissions!I116="",0,IFERROR(VLOOKUP(RANK(Submissions!I116,Submissions!$I$6:$I$205,1),Reference!$B$6:$C$22,2,FALSE()),1)),0)</f>
        <v>0</v>
      </c>
      <c r="X116" s="43" t="n">
        <f aca="false">IFERROR(IF(Submissions!J116="",0,IFERROR(VLOOKUP(RANK(Submissions!J116,Submissions!$J$6:$J$205,0),Reference!$B$6:$C$22,2,FALSE()),1)),0)</f>
        <v>0</v>
      </c>
      <c r="Y116" s="43" t="n">
        <f aca="false">IFERROR(IF(Submissions!K116="",0,IFERROR(VLOOKUP(RANK(Submissions!K116,Submissions!$K$6:$K$205,0),Reference!$B$6:$C$22,2,FALSE()),1)),0)</f>
        <v>0</v>
      </c>
      <c r="Z116" s="43" t="n">
        <f aca="false">IFERROR(IF(Submissions!L116="",0,IFERROR(VLOOKUP(RANK(Submissions!L116,Submissions!$L$6:$L$205,0),Reference!$B$6:$C$22,2,FALSE()),1)),0)</f>
        <v>0</v>
      </c>
      <c r="AA116" s="43" t="n">
        <f aca="false">IFERROR(IF(Submissions!M116="",0,IFERROR(VLOOKUP(RANK(Submissions!M116,Submissions!$M$6:$M$205,0),Reference!$B$6:$C$22,2,FALSE()),1)),0)</f>
        <v>0</v>
      </c>
      <c r="AB116" s="43" t="n">
        <f aca="false">IFERROR(IF(Submissions!N116="",0,IFERROR(VLOOKUP(RANK(Submissions!N116,Submissions!$N$6:$N$205,0),Reference!$B$6:$C$22,2,FALSE()),1)),0)</f>
        <v>0</v>
      </c>
      <c r="AC116" s="0" t="n">
        <f aca="false">SUM(Q116:AB116)</f>
        <v>0</v>
      </c>
      <c r="AD116" s="0" t="n">
        <f aca="false">IF(AC116=0,0,RANK(AC116,$AC$6:$AC$205,0))</f>
        <v>0</v>
      </c>
    </row>
    <row r="117" customFormat="false" ht="15" hidden="false" customHeight="false" outlineLevel="0" collapsed="false">
      <c r="P117" s="0" t="str">
        <f aca="false">Submissions!B117</f>
        <v/>
      </c>
      <c r="Q117" s="43" t="n">
        <f aca="false">IFERROR(IF(Submissions!C117="",0,IFERROR(VLOOKUP(RANK(Submissions!C117,Submissions!$C$6:$C$205,0),Reference!$B$6:$C$22,2,FALSE()),1)),0)</f>
        <v>0</v>
      </c>
      <c r="R117" s="43" t="n">
        <f aca="false">IFERROR(IF(Submissions!D117="",0,IFERROR(VLOOKUP(RANK(Submissions!D117,Submissions!$D$6:$D$205,0),Reference!$B$6:$C$22,2,FALSE()),1)),0)</f>
        <v>0</v>
      </c>
      <c r="S117" s="43" t="n">
        <f aca="false">IFERROR(IF(Submissions!E117="",0,IFERROR(VLOOKUP(RANK(Submissions!E117,Submissions!$E$6:$E$205,0),Reference!$B$6:$C$22,2,FALSE()),1)),0)</f>
        <v>0</v>
      </c>
      <c r="T117" s="43" t="n">
        <f aca="false">IFERROR(IF(Submissions!F117="",0,IFERROR(VLOOKUP(RANK(Submissions!F117,Submissions!$F$6:$F$205,0),Reference!$B$6:$C$22,2,FALSE()),1)),0)</f>
        <v>0</v>
      </c>
      <c r="U117" s="43" t="n">
        <f aca="false">IFERROR(IF(Submissions!G117="",0,IFERROR(VLOOKUP(RANK(Submissions!G117,Submissions!$G$6:$G$205,0),Reference!$B$6:$C$22,2,FALSE()),1)),0)</f>
        <v>0</v>
      </c>
      <c r="V117" s="43" t="n">
        <f aca="false">IFERROR(IF(Submissions!H117="",0,IFERROR(VLOOKUP(RANK(Submissions!H117,Submissions!$H$6:$H$205,0),Reference!$B$6:$C$22,2,FALSE()),1)),0)</f>
        <v>0</v>
      </c>
      <c r="W117" s="43" t="n">
        <f aca="false">IFERROR(IF(Submissions!I117="",0,IFERROR(VLOOKUP(RANK(Submissions!I117,Submissions!$I$6:$I$205,1),Reference!$B$6:$C$22,2,FALSE()),1)),0)</f>
        <v>0</v>
      </c>
      <c r="X117" s="43" t="n">
        <f aca="false">IFERROR(IF(Submissions!J117="",0,IFERROR(VLOOKUP(RANK(Submissions!J117,Submissions!$J$6:$J$205,0),Reference!$B$6:$C$22,2,FALSE()),1)),0)</f>
        <v>0</v>
      </c>
      <c r="Y117" s="43" t="n">
        <f aca="false">IFERROR(IF(Submissions!K117="",0,IFERROR(VLOOKUP(RANK(Submissions!K117,Submissions!$K$6:$K$205,0),Reference!$B$6:$C$22,2,FALSE()),1)),0)</f>
        <v>0</v>
      </c>
      <c r="Z117" s="43" t="n">
        <f aca="false">IFERROR(IF(Submissions!L117="",0,IFERROR(VLOOKUP(RANK(Submissions!L117,Submissions!$L$6:$L$205,0),Reference!$B$6:$C$22,2,FALSE()),1)),0)</f>
        <v>0</v>
      </c>
      <c r="AA117" s="43" t="n">
        <f aca="false">IFERROR(IF(Submissions!M117="",0,IFERROR(VLOOKUP(RANK(Submissions!M117,Submissions!$M$6:$M$205,0),Reference!$B$6:$C$22,2,FALSE()),1)),0)</f>
        <v>0</v>
      </c>
      <c r="AB117" s="43" t="n">
        <f aca="false">IFERROR(IF(Submissions!N117="",0,IFERROR(VLOOKUP(RANK(Submissions!N117,Submissions!$N$6:$N$205,0),Reference!$B$6:$C$22,2,FALSE()),1)),0)</f>
        <v>0</v>
      </c>
      <c r="AC117" s="0" t="n">
        <f aca="false">SUM(Q117:AB117)</f>
        <v>0</v>
      </c>
      <c r="AD117" s="0" t="n">
        <f aca="false">IF(AC117=0,0,RANK(AC117,$AC$6:$AC$205,0))</f>
        <v>0</v>
      </c>
    </row>
    <row r="118" customFormat="false" ht="15" hidden="false" customHeight="false" outlineLevel="0" collapsed="false">
      <c r="P118" s="0" t="str">
        <f aca="false">Submissions!B118</f>
        <v/>
      </c>
      <c r="Q118" s="43" t="n">
        <f aca="false">IFERROR(IF(Submissions!C118="",0,IFERROR(VLOOKUP(RANK(Submissions!C118,Submissions!$C$6:$C$205,0),Reference!$B$6:$C$22,2,FALSE()),1)),0)</f>
        <v>0</v>
      </c>
      <c r="R118" s="43" t="n">
        <f aca="false">IFERROR(IF(Submissions!D118="",0,IFERROR(VLOOKUP(RANK(Submissions!D118,Submissions!$D$6:$D$205,0),Reference!$B$6:$C$22,2,FALSE()),1)),0)</f>
        <v>0</v>
      </c>
      <c r="S118" s="43" t="n">
        <f aca="false">IFERROR(IF(Submissions!E118="",0,IFERROR(VLOOKUP(RANK(Submissions!E118,Submissions!$E$6:$E$205,0),Reference!$B$6:$C$22,2,FALSE()),1)),0)</f>
        <v>0</v>
      </c>
      <c r="T118" s="43" t="n">
        <f aca="false">IFERROR(IF(Submissions!F118="",0,IFERROR(VLOOKUP(RANK(Submissions!F118,Submissions!$F$6:$F$205,0),Reference!$B$6:$C$22,2,FALSE()),1)),0)</f>
        <v>0</v>
      </c>
      <c r="U118" s="43" t="n">
        <f aca="false">IFERROR(IF(Submissions!G118="",0,IFERROR(VLOOKUP(RANK(Submissions!G118,Submissions!$G$6:$G$205,0),Reference!$B$6:$C$22,2,FALSE()),1)),0)</f>
        <v>0</v>
      </c>
      <c r="V118" s="43" t="n">
        <f aca="false">IFERROR(IF(Submissions!H118="",0,IFERROR(VLOOKUP(RANK(Submissions!H118,Submissions!$H$6:$H$205,0),Reference!$B$6:$C$22,2,FALSE()),1)),0)</f>
        <v>0</v>
      </c>
      <c r="W118" s="43" t="n">
        <f aca="false">IFERROR(IF(Submissions!I118="",0,IFERROR(VLOOKUP(RANK(Submissions!I118,Submissions!$I$6:$I$205,1),Reference!$B$6:$C$22,2,FALSE()),1)),0)</f>
        <v>0</v>
      </c>
      <c r="X118" s="43" t="n">
        <f aca="false">IFERROR(IF(Submissions!J118="",0,IFERROR(VLOOKUP(RANK(Submissions!J118,Submissions!$J$6:$J$205,0),Reference!$B$6:$C$22,2,FALSE()),1)),0)</f>
        <v>0</v>
      </c>
      <c r="Y118" s="43" t="n">
        <f aca="false">IFERROR(IF(Submissions!K118="",0,IFERROR(VLOOKUP(RANK(Submissions!K118,Submissions!$K$6:$K$205,0),Reference!$B$6:$C$22,2,FALSE()),1)),0)</f>
        <v>0</v>
      </c>
      <c r="Z118" s="43" t="n">
        <f aca="false">IFERROR(IF(Submissions!L118="",0,IFERROR(VLOOKUP(RANK(Submissions!L118,Submissions!$L$6:$L$205,0),Reference!$B$6:$C$22,2,FALSE()),1)),0)</f>
        <v>0</v>
      </c>
      <c r="AA118" s="43" t="n">
        <f aca="false">IFERROR(IF(Submissions!M118="",0,IFERROR(VLOOKUP(RANK(Submissions!M118,Submissions!$M$6:$M$205,0),Reference!$B$6:$C$22,2,FALSE()),1)),0)</f>
        <v>0</v>
      </c>
      <c r="AB118" s="43" t="n">
        <f aca="false">IFERROR(IF(Submissions!N118="",0,IFERROR(VLOOKUP(RANK(Submissions!N118,Submissions!$N$6:$N$205,0),Reference!$B$6:$C$22,2,FALSE()),1)),0)</f>
        <v>0</v>
      </c>
      <c r="AC118" s="0" t="n">
        <f aca="false">SUM(Q118:AB118)</f>
        <v>0</v>
      </c>
      <c r="AD118" s="0" t="n">
        <f aca="false">IF(AC118=0,0,RANK(AC118,$AC$6:$AC$205,0))</f>
        <v>0</v>
      </c>
    </row>
    <row r="119" customFormat="false" ht="15" hidden="false" customHeight="false" outlineLevel="0" collapsed="false">
      <c r="P119" s="0" t="str">
        <f aca="false">Submissions!B119</f>
        <v/>
      </c>
      <c r="Q119" s="43" t="n">
        <f aca="false">IFERROR(IF(Submissions!C119="",0,IFERROR(VLOOKUP(RANK(Submissions!C119,Submissions!$C$6:$C$205,0),Reference!$B$6:$C$22,2,FALSE()),1)),0)</f>
        <v>0</v>
      </c>
      <c r="R119" s="43" t="n">
        <f aca="false">IFERROR(IF(Submissions!D119="",0,IFERROR(VLOOKUP(RANK(Submissions!D119,Submissions!$D$6:$D$205,0),Reference!$B$6:$C$22,2,FALSE()),1)),0)</f>
        <v>0</v>
      </c>
      <c r="S119" s="43" t="n">
        <f aca="false">IFERROR(IF(Submissions!E119="",0,IFERROR(VLOOKUP(RANK(Submissions!E119,Submissions!$E$6:$E$205,0),Reference!$B$6:$C$22,2,FALSE()),1)),0)</f>
        <v>0</v>
      </c>
      <c r="T119" s="43" t="n">
        <f aca="false">IFERROR(IF(Submissions!F119="",0,IFERROR(VLOOKUP(RANK(Submissions!F119,Submissions!$F$6:$F$205,0),Reference!$B$6:$C$22,2,FALSE()),1)),0)</f>
        <v>0</v>
      </c>
      <c r="U119" s="43" t="n">
        <f aca="false">IFERROR(IF(Submissions!G119="",0,IFERROR(VLOOKUP(RANK(Submissions!G119,Submissions!$G$6:$G$205,0),Reference!$B$6:$C$22,2,FALSE()),1)),0)</f>
        <v>0</v>
      </c>
      <c r="V119" s="43" t="n">
        <f aca="false">IFERROR(IF(Submissions!H119="",0,IFERROR(VLOOKUP(RANK(Submissions!H119,Submissions!$H$6:$H$205,0),Reference!$B$6:$C$22,2,FALSE()),1)),0)</f>
        <v>0</v>
      </c>
      <c r="W119" s="43" t="n">
        <f aca="false">IFERROR(IF(Submissions!I119="",0,IFERROR(VLOOKUP(RANK(Submissions!I119,Submissions!$I$6:$I$205,1),Reference!$B$6:$C$22,2,FALSE()),1)),0)</f>
        <v>0</v>
      </c>
      <c r="X119" s="43" t="n">
        <f aca="false">IFERROR(IF(Submissions!J119="",0,IFERROR(VLOOKUP(RANK(Submissions!J119,Submissions!$J$6:$J$205,0),Reference!$B$6:$C$22,2,FALSE()),1)),0)</f>
        <v>0</v>
      </c>
      <c r="Y119" s="43" t="n">
        <f aca="false">IFERROR(IF(Submissions!K119="",0,IFERROR(VLOOKUP(RANK(Submissions!K119,Submissions!$K$6:$K$205,0),Reference!$B$6:$C$22,2,FALSE()),1)),0)</f>
        <v>0</v>
      </c>
      <c r="Z119" s="43" t="n">
        <f aca="false">IFERROR(IF(Submissions!L119="",0,IFERROR(VLOOKUP(RANK(Submissions!L119,Submissions!$L$6:$L$205,0),Reference!$B$6:$C$22,2,FALSE()),1)),0)</f>
        <v>0</v>
      </c>
      <c r="AA119" s="43" t="n">
        <f aca="false">IFERROR(IF(Submissions!M119="",0,IFERROR(VLOOKUP(RANK(Submissions!M119,Submissions!$M$6:$M$205,0),Reference!$B$6:$C$22,2,FALSE()),1)),0)</f>
        <v>0</v>
      </c>
      <c r="AB119" s="43" t="n">
        <f aca="false">IFERROR(IF(Submissions!N119="",0,IFERROR(VLOOKUP(RANK(Submissions!N119,Submissions!$N$6:$N$205,0),Reference!$B$6:$C$22,2,FALSE()),1)),0)</f>
        <v>0</v>
      </c>
      <c r="AC119" s="0" t="n">
        <f aca="false">SUM(Q119:AB119)</f>
        <v>0</v>
      </c>
      <c r="AD119" s="0" t="n">
        <f aca="false">IF(AC119=0,0,RANK(AC119,$AC$6:$AC$205,0))</f>
        <v>0</v>
      </c>
    </row>
    <row r="120" customFormat="false" ht="15" hidden="false" customHeight="false" outlineLevel="0" collapsed="false">
      <c r="P120" s="0" t="str">
        <f aca="false">Submissions!B120</f>
        <v/>
      </c>
      <c r="Q120" s="43" t="n">
        <f aca="false">IFERROR(IF(Submissions!C120="",0,IFERROR(VLOOKUP(RANK(Submissions!C120,Submissions!$C$6:$C$205,0),Reference!$B$6:$C$22,2,FALSE()),1)),0)</f>
        <v>0</v>
      </c>
      <c r="R120" s="43" t="n">
        <f aca="false">IFERROR(IF(Submissions!D120="",0,IFERROR(VLOOKUP(RANK(Submissions!D120,Submissions!$D$6:$D$205,0),Reference!$B$6:$C$22,2,FALSE()),1)),0)</f>
        <v>0</v>
      </c>
      <c r="S120" s="43" t="n">
        <f aca="false">IFERROR(IF(Submissions!E120="",0,IFERROR(VLOOKUP(RANK(Submissions!E120,Submissions!$E$6:$E$205,0),Reference!$B$6:$C$22,2,FALSE()),1)),0)</f>
        <v>0</v>
      </c>
      <c r="T120" s="43" t="n">
        <f aca="false">IFERROR(IF(Submissions!F120="",0,IFERROR(VLOOKUP(RANK(Submissions!F120,Submissions!$F$6:$F$205,0),Reference!$B$6:$C$22,2,FALSE()),1)),0)</f>
        <v>0</v>
      </c>
      <c r="U120" s="43" t="n">
        <f aca="false">IFERROR(IF(Submissions!G120="",0,IFERROR(VLOOKUP(RANK(Submissions!G120,Submissions!$G$6:$G$205,0),Reference!$B$6:$C$22,2,FALSE()),1)),0)</f>
        <v>0</v>
      </c>
      <c r="V120" s="43" t="n">
        <f aca="false">IFERROR(IF(Submissions!H120="",0,IFERROR(VLOOKUP(RANK(Submissions!H120,Submissions!$H$6:$H$205,0),Reference!$B$6:$C$22,2,FALSE()),1)),0)</f>
        <v>0</v>
      </c>
      <c r="W120" s="43" t="n">
        <f aca="false">IFERROR(IF(Submissions!I120="",0,IFERROR(VLOOKUP(RANK(Submissions!I120,Submissions!$I$6:$I$205,1),Reference!$B$6:$C$22,2,FALSE()),1)),0)</f>
        <v>0</v>
      </c>
      <c r="X120" s="43" t="n">
        <f aca="false">IFERROR(IF(Submissions!J120="",0,IFERROR(VLOOKUP(RANK(Submissions!J120,Submissions!$J$6:$J$205,0),Reference!$B$6:$C$22,2,FALSE()),1)),0)</f>
        <v>0</v>
      </c>
      <c r="Y120" s="43" t="n">
        <f aca="false">IFERROR(IF(Submissions!K120="",0,IFERROR(VLOOKUP(RANK(Submissions!K120,Submissions!$K$6:$K$205,0),Reference!$B$6:$C$22,2,FALSE()),1)),0)</f>
        <v>0</v>
      </c>
      <c r="Z120" s="43" t="n">
        <f aca="false">IFERROR(IF(Submissions!L120="",0,IFERROR(VLOOKUP(RANK(Submissions!L120,Submissions!$L$6:$L$205,0),Reference!$B$6:$C$22,2,FALSE()),1)),0)</f>
        <v>0</v>
      </c>
      <c r="AA120" s="43" t="n">
        <f aca="false">IFERROR(IF(Submissions!M120="",0,IFERROR(VLOOKUP(RANK(Submissions!M120,Submissions!$M$6:$M$205,0),Reference!$B$6:$C$22,2,FALSE()),1)),0)</f>
        <v>0</v>
      </c>
      <c r="AB120" s="43" t="n">
        <f aca="false">IFERROR(IF(Submissions!N120="",0,IFERROR(VLOOKUP(RANK(Submissions!N120,Submissions!$N$6:$N$205,0),Reference!$B$6:$C$22,2,FALSE()),1)),0)</f>
        <v>0</v>
      </c>
      <c r="AC120" s="0" t="n">
        <f aca="false">SUM(Q120:AB120)</f>
        <v>0</v>
      </c>
      <c r="AD120" s="0" t="n">
        <f aca="false">IF(AC120=0,0,RANK(AC120,$AC$6:$AC$205,0))</f>
        <v>0</v>
      </c>
    </row>
    <row r="121" customFormat="false" ht="15" hidden="false" customHeight="false" outlineLevel="0" collapsed="false">
      <c r="P121" s="0" t="str">
        <f aca="false">Submissions!B121</f>
        <v/>
      </c>
      <c r="Q121" s="43" t="n">
        <f aca="false">IFERROR(IF(Submissions!C121="",0,IFERROR(VLOOKUP(RANK(Submissions!C121,Submissions!$C$6:$C$205,0),Reference!$B$6:$C$22,2,FALSE()),1)),0)</f>
        <v>0</v>
      </c>
      <c r="R121" s="43" t="n">
        <f aca="false">IFERROR(IF(Submissions!D121="",0,IFERROR(VLOOKUP(RANK(Submissions!D121,Submissions!$D$6:$D$205,0),Reference!$B$6:$C$22,2,FALSE()),1)),0)</f>
        <v>0</v>
      </c>
      <c r="S121" s="43" t="n">
        <f aca="false">IFERROR(IF(Submissions!E121="",0,IFERROR(VLOOKUP(RANK(Submissions!E121,Submissions!$E$6:$E$205,0),Reference!$B$6:$C$22,2,FALSE()),1)),0)</f>
        <v>0</v>
      </c>
      <c r="T121" s="43" t="n">
        <f aca="false">IFERROR(IF(Submissions!F121="",0,IFERROR(VLOOKUP(RANK(Submissions!F121,Submissions!$F$6:$F$205,0),Reference!$B$6:$C$22,2,FALSE()),1)),0)</f>
        <v>0</v>
      </c>
      <c r="U121" s="43" t="n">
        <f aca="false">IFERROR(IF(Submissions!G121="",0,IFERROR(VLOOKUP(RANK(Submissions!G121,Submissions!$G$6:$G$205,0),Reference!$B$6:$C$22,2,FALSE()),1)),0)</f>
        <v>0</v>
      </c>
      <c r="V121" s="43" t="n">
        <f aca="false">IFERROR(IF(Submissions!H121="",0,IFERROR(VLOOKUP(RANK(Submissions!H121,Submissions!$H$6:$H$205,0),Reference!$B$6:$C$22,2,FALSE()),1)),0)</f>
        <v>0</v>
      </c>
      <c r="W121" s="43" t="n">
        <f aca="false">IFERROR(IF(Submissions!I121="",0,IFERROR(VLOOKUP(RANK(Submissions!I121,Submissions!$I$6:$I$205,1),Reference!$B$6:$C$22,2,FALSE()),1)),0)</f>
        <v>0</v>
      </c>
      <c r="X121" s="43" t="n">
        <f aca="false">IFERROR(IF(Submissions!J121="",0,IFERROR(VLOOKUP(RANK(Submissions!J121,Submissions!$J$6:$J$205,0),Reference!$B$6:$C$22,2,FALSE()),1)),0)</f>
        <v>0</v>
      </c>
      <c r="Y121" s="43" t="n">
        <f aca="false">IFERROR(IF(Submissions!K121="",0,IFERROR(VLOOKUP(RANK(Submissions!K121,Submissions!$K$6:$K$205,0),Reference!$B$6:$C$22,2,FALSE()),1)),0)</f>
        <v>0</v>
      </c>
      <c r="Z121" s="43" t="n">
        <f aca="false">IFERROR(IF(Submissions!L121="",0,IFERROR(VLOOKUP(RANK(Submissions!L121,Submissions!$L$6:$L$205,0),Reference!$B$6:$C$22,2,FALSE()),1)),0)</f>
        <v>0</v>
      </c>
      <c r="AA121" s="43" t="n">
        <f aca="false">IFERROR(IF(Submissions!M121="",0,IFERROR(VLOOKUP(RANK(Submissions!M121,Submissions!$M$6:$M$205,0),Reference!$B$6:$C$22,2,FALSE()),1)),0)</f>
        <v>0</v>
      </c>
      <c r="AB121" s="43" t="n">
        <f aca="false">IFERROR(IF(Submissions!N121="",0,IFERROR(VLOOKUP(RANK(Submissions!N121,Submissions!$N$6:$N$205,0),Reference!$B$6:$C$22,2,FALSE()),1)),0)</f>
        <v>0</v>
      </c>
      <c r="AC121" s="0" t="n">
        <f aca="false">SUM(Q121:AB121)</f>
        <v>0</v>
      </c>
      <c r="AD121" s="0" t="n">
        <f aca="false">IF(AC121=0,0,RANK(AC121,$AC$6:$AC$205,0))</f>
        <v>0</v>
      </c>
    </row>
    <row r="122" customFormat="false" ht="15" hidden="false" customHeight="false" outlineLevel="0" collapsed="false">
      <c r="P122" s="0" t="str">
        <f aca="false">Submissions!B122</f>
        <v/>
      </c>
      <c r="Q122" s="43" t="n">
        <f aca="false">IFERROR(IF(Submissions!C122="",0,IFERROR(VLOOKUP(RANK(Submissions!C122,Submissions!$C$6:$C$205,0),Reference!$B$6:$C$22,2,FALSE()),1)),0)</f>
        <v>0</v>
      </c>
      <c r="R122" s="43" t="n">
        <f aca="false">IFERROR(IF(Submissions!D122="",0,IFERROR(VLOOKUP(RANK(Submissions!D122,Submissions!$D$6:$D$205,0),Reference!$B$6:$C$22,2,FALSE()),1)),0)</f>
        <v>0</v>
      </c>
      <c r="S122" s="43" t="n">
        <f aca="false">IFERROR(IF(Submissions!E122="",0,IFERROR(VLOOKUP(RANK(Submissions!E122,Submissions!$E$6:$E$205,0),Reference!$B$6:$C$22,2,FALSE()),1)),0)</f>
        <v>0</v>
      </c>
      <c r="T122" s="43" t="n">
        <f aca="false">IFERROR(IF(Submissions!F122="",0,IFERROR(VLOOKUP(RANK(Submissions!F122,Submissions!$F$6:$F$205,0),Reference!$B$6:$C$22,2,FALSE()),1)),0)</f>
        <v>0</v>
      </c>
      <c r="U122" s="43" t="n">
        <f aca="false">IFERROR(IF(Submissions!G122="",0,IFERROR(VLOOKUP(RANK(Submissions!G122,Submissions!$G$6:$G$205,0),Reference!$B$6:$C$22,2,FALSE()),1)),0)</f>
        <v>0</v>
      </c>
      <c r="V122" s="43" t="n">
        <f aca="false">IFERROR(IF(Submissions!H122="",0,IFERROR(VLOOKUP(RANK(Submissions!H122,Submissions!$H$6:$H$205,0),Reference!$B$6:$C$22,2,FALSE()),1)),0)</f>
        <v>0</v>
      </c>
      <c r="W122" s="43" t="n">
        <f aca="false">IFERROR(IF(Submissions!I122="",0,IFERROR(VLOOKUP(RANK(Submissions!I122,Submissions!$I$6:$I$205,1),Reference!$B$6:$C$22,2,FALSE()),1)),0)</f>
        <v>0</v>
      </c>
      <c r="X122" s="43" t="n">
        <f aca="false">IFERROR(IF(Submissions!J122="",0,IFERROR(VLOOKUP(RANK(Submissions!J122,Submissions!$J$6:$J$205,0),Reference!$B$6:$C$22,2,FALSE()),1)),0)</f>
        <v>0</v>
      </c>
      <c r="Y122" s="43" t="n">
        <f aca="false">IFERROR(IF(Submissions!K122="",0,IFERROR(VLOOKUP(RANK(Submissions!K122,Submissions!$K$6:$K$205,0),Reference!$B$6:$C$22,2,FALSE()),1)),0)</f>
        <v>0</v>
      </c>
      <c r="Z122" s="43" t="n">
        <f aca="false">IFERROR(IF(Submissions!L122="",0,IFERROR(VLOOKUP(RANK(Submissions!L122,Submissions!$L$6:$L$205,0),Reference!$B$6:$C$22,2,FALSE()),1)),0)</f>
        <v>0</v>
      </c>
      <c r="AA122" s="43" t="n">
        <f aca="false">IFERROR(IF(Submissions!M122="",0,IFERROR(VLOOKUP(RANK(Submissions!M122,Submissions!$M$6:$M$205,0),Reference!$B$6:$C$22,2,FALSE()),1)),0)</f>
        <v>0</v>
      </c>
      <c r="AB122" s="43" t="n">
        <f aca="false">IFERROR(IF(Submissions!N122="",0,IFERROR(VLOOKUP(RANK(Submissions!N122,Submissions!$N$6:$N$205,0),Reference!$B$6:$C$22,2,FALSE()),1)),0)</f>
        <v>0</v>
      </c>
      <c r="AC122" s="0" t="n">
        <f aca="false">SUM(Q122:AB122)</f>
        <v>0</v>
      </c>
      <c r="AD122" s="0" t="n">
        <f aca="false">IF(AC122=0,0,RANK(AC122,$AC$6:$AC$205,0))</f>
        <v>0</v>
      </c>
    </row>
    <row r="123" customFormat="false" ht="15" hidden="false" customHeight="false" outlineLevel="0" collapsed="false">
      <c r="P123" s="0" t="str">
        <f aca="false">Submissions!B123</f>
        <v/>
      </c>
      <c r="Q123" s="43" t="n">
        <f aca="false">IFERROR(IF(Submissions!C123="",0,IFERROR(VLOOKUP(RANK(Submissions!C123,Submissions!$C$6:$C$205,0),Reference!$B$6:$C$22,2,FALSE()),1)),0)</f>
        <v>0</v>
      </c>
      <c r="R123" s="43" t="n">
        <f aca="false">IFERROR(IF(Submissions!D123="",0,IFERROR(VLOOKUP(RANK(Submissions!D123,Submissions!$D$6:$D$205,0),Reference!$B$6:$C$22,2,FALSE()),1)),0)</f>
        <v>0</v>
      </c>
      <c r="S123" s="43" t="n">
        <f aca="false">IFERROR(IF(Submissions!E123="",0,IFERROR(VLOOKUP(RANK(Submissions!E123,Submissions!$E$6:$E$205,0),Reference!$B$6:$C$22,2,FALSE()),1)),0)</f>
        <v>0</v>
      </c>
      <c r="T123" s="43" t="n">
        <f aca="false">IFERROR(IF(Submissions!F123="",0,IFERROR(VLOOKUP(RANK(Submissions!F123,Submissions!$F$6:$F$205,0),Reference!$B$6:$C$22,2,FALSE()),1)),0)</f>
        <v>0</v>
      </c>
      <c r="U123" s="43" t="n">
        <f aca="false">IFERROR(IF(Submissions!G123="",0,IFERROR(VLOOKUP(RANK(Submissions!G123,Submissions!$G$6:$G$205,0),Reference!$B$6:$C$22,2,FALSE()),1)),0)</f>
        <v>0</v>
      </c>
      <c r="V123" s="43" t="n">
        <f aca="false">IFERROR(IF(Submissions!H123="",0,IFERROR(VLOOKUP(RANK(Submissions!H123,Submissions!$H$6:$H$205,0),Reference!$B$6:$C$22,2,FALSE()),1)),0)</f>
        <v>0</v>
      </c>
      <c r="W123" s="43" t="n">
        <f aca="false">IFERROR(IF(Submissions!I123="",0,IFERROR(VLOOKUP(RANK(Submissions!I123,Submissions!$I$6:$I$205,1),Reference!$B$6:$C$22,2,FALSE()),1)),0)</f>
        <v>0</v>
      </c>
      <c r="X123" s="43" t="n">
        <f aca="false">IFERROR(IF(Submissions!J123="",0,IFERROR(VLOOKUP(RANK(Submissions!J123,Submissions!$J$6:$J$205,0),Reference!$B$6:$C$22,2,FALSE()),1)),0)</f>
        <v>0</v>
      </c>
      <c r="Y123" s="43" t="n">
        <f aca="false">IFERROR(IF(Submissions!K123="",0,IFERROR(VLOOKUP(RANK(Submissions!K123,Submissions!$K$6:$K$205,0),Reference!$B$6:$C$22,2,FALSE()),1)),0)</f>
        <v>0</v>
      </c>
      <c r="Z123" s="43" t="n">
        <f aca="false">IFERROR(IF(Submissions!L123="",0,IFERROR(VLOOKUP(RANK(Submissions!L123,Submissions!$L$6:$L$205,0),Reference!$B$6:$C$22,2,FALSE()),1)),0)</f>
        <v>0</v>
      </c>
      <c r="AA123" s="43" t="n">
        <f aca="false">IFERROR(IF(Submissions!M123="",0,IFERROR(VLOOKUP(RANK(Submissions!M123,Submissions!$M$6:$M$205,0),Reference!$B$6:$C$22,2,FALSE()),1)),0)</f>
        <v>0</v>
      </c>
      <c r="AB123" s="43" t="n">
        <f aca="false">IFERROR(IF(Submissions!N123="",0,IFERROR(VLOOKUP(RANK(Submissions!N123,Submissions!$N$6:$N$205,0),Reference!$B$6:$C$22,2,FALSE()),1)),0)</f>
        <v>0</v>
      </c>
      <c r="AC123" s="0" t="n">
        <f aca="false">SUM(Q123:AB123)</f>
        <v>0</v>
      </c>
      <c r="AD123" s="0" t="n">
        <f aca="false">IF(AC123=0,0,RANK(AC123,$AC$6:$AC$205,0))</f>
        <v>0</v>
      </c>
    </row>
    <row r="124" customFormat="false" ht="15" hidden="false" customHeight="false" outlineLevel="0" collapsed="false">
      <c r="P124" s="0" t="str">
        <f aca="false">Submissions!B124</f>
        <v/>
      </c>
      <c r="Q124" s="43" t="n">
        <f aca="false">IFERROR(IF(Submissions!C124="",0,IFERROR(VLOOKUP(RANK(Submissions!C124,Submissions!$C$6:$C$205,0),Reference!$B$6:$C$22,2,FALSE()),1)),0)</f>
        <v>0</v>
      </c>
      <c r="R124" s="43" t="n">
        <f aca="false">IFERROR(IF(Submissions!D124="",0,IFERROR(VLOOKUP(RANK(Submissions!D124,Submissions!$D$6:$D$205,0),Reference!$B$6:$C$22,2,FALSE()),1)),0)</f>
        <v>0</v>
      </c>
      <c r="S124" s="43" t="n">
        <f aca="false">IFERROR(IF(Submissions!E124="",0,IFERROR(VLOOKUP(RANK(Submissions!E124,Submissions!$E$6:$E$205,0),Reference!$B$6:$C$22,2,FALSE()),1)),0)</f>
        <v>0</v>
      </c>
      <c r="T124" s="43" t="n">
        <f aca="false">IFERROR(IF(Submissions!F124="",0,IFERROR(VLOOKUP(RANK(Submissions!F124,Submissions!$F$6:$F$205,0),Reference!$B$6:$C$22,2,FALSE()),1)),0)</f>
        <v>0</v>
      </c>
      <c r="U124" s="43" t="n">
        <f aca="false">IFERROR(IF(Submissions!G124="",0,IFERROR(VLOOKUP(RANK(Submissions!G124,Submissions!$G$6:$G$205,0),Reference!$B$6:$C$22,2,FALSE()),1)),0)</f>
        <v>0</v>
      </c>
      <c r="V124" s="43" t="n">
        <f aca="false">IFERROR(IF(Submissions!H124="",0,IFERROR(VLOOKUP(RANK(Submissions!H124,Submissions!$H$6:$H$205,0),Reference!$B$6:$C$22,2,FALSE()),1)),0)</f>
        <v>0</v>
      </c>
      <c r="W124" s="43" t="n">
        <f aca="false">IFERROR(IF(Submissions!I124="",0,IFERROR(VLOOKUP(RANK(Submissions!I124,Submissions!$I$6:$I$205,1),Reference!$B$6:$C$22,2,FALSE()),1)),0)</f>
        <v>0</v>
      </c>
      <c r="X124" s="43" t="n">
        <f aca="false">IFERROR(IF(Submissions!J124="",0,IFERROR(VLOOKUP(RANK(Submissions!J124,Submissions!$J$6:$J$205,0),Reference!$B$6:$C$22,2,FALSE()),1)),0)</f>
        <v>0</v>
      </c>
      <c r="Y124" s="43" t="n">
        <f aca="false">IFERROR(IF(Submissions!K124="",0,IFERROR(VLOOKUP(RANK(Submissions!K124,Submissions!$K$6:$K$205,0),Reference!$B$6:$C$22,2,FALSE()),1)),0)</f>
        <v>0</v>
      </c>
      <c r="Z124" s="43" t="n">
        <f aca="false">IFERROR(IF(Submissions!L124="",0,IFERROR(VLOOKUP(RANK(Submissions!L124,Submissions!$L$6:$L$205,0),Reference!$B$6:$C$22,2,FALSE()),1)),0)</f>
        <v>0</v>
      </c>
      <c r="AA124" s="43" t="n">
        <f aca="false">IFERROR(IF(Submissions!M124="",0,IFERROR(VLOOKUP(RANK(Submissions!M124,Submissions!$M$6:$M$205,0),Reference!$B$6:$C$22,2,FALSE()),1)),0)</f>
        <v>0</v>
      </c>
      <c r="AB124" s="43" t="n">
        <f aca="false">IFERROR(IF(Submissions!N124="",0,IFERROR(VLOOKUP(RANK(Submissions!N124,Submissions!$N$6:$N$205,0),Reference!$B$6:$C$22,2,FALSE()),1)),0)</f>
        <v>0</v>
      </c>
      <c r="AC124" s="0" t="n">
        <f aca="false">SUM(Q124:AB124)</f>
        <v>0</v>
      </c>
      <c r="AD124" s="0" t="n">
        <f aca="false">IF(AC124=0,0,RANK(AC124,$AC$6:$AC$205,0))</f>
        <v>0</v>
      </c>
    </row>
    <row r="125" customFormat="false" ht="15" hidden="false" customHeight="false" outlineLevel="0" collapsed="false">
      <c r="P125" s="0" t="str">
        <f aca="false">Submissions!B125</f>
        <v/>
      </c>
      <c r="Q125" s="43" t="n">
        <f aca="false">IFERROR(IF(Submissions!C125="",0,IFERROR(VLOOKUP(RANK(Submissions!C125,Submissions!$C$6:$C$205,0),Reference!$B$6:$C$22,2,FALSE()),1)),0)</f>
        <v>0</v>
      </c>
      <c r="R125" s="43" t="n">
        <f aca="false">IFERROR(IF(Submissions!D125="",0,IFERROR(VLOOKUP(RANK(Submissions!D125,Submissions!$D$6:$D$205,0),Reference!$B$6:$C$22,2,FALSE()),1)),0)</f>
        <v>0</v>
      </c>
      <c r="S125" s="43" t="n">
        <f aca="false">IFERROR(IF(Submissions!E125="",0,IFERROR(VLOOKUP(RANK(Submissions!E125,Submissions!$E$6:$E$205,0),Reference!$B$6:$C$22,2,FALSE()),1)),0)</f>
        <v>0</v>
      </c>
      <c r="T125" s="43" t="n">
        <f aca="false">IFERROR(IF(Submissions!F125="",0,IFERROR(VLOOKUP(RANK(Submissions!F125,Submissions!$F$6:$F$205,0),Reference!$B$6:$C$22,2,FALSE()),1)),0)</f>
        <v>0</v>
      </c>
      <c r="U125" s="43" t="n">
        <f aca="false">IFERROR(IF(Submissions!G125="",0,IFERROR(VLOOKUP(RANK(Submissions!G125,Submissions!$G$6:$G$205,0),Reference!$B$6:$C$22,2,FALSE()),1)),0)</f>
        <v>0</v>
      </c>
      <c r="V125" s="43" t="n">
        <f aca="false">IFERROR(IF(Submissions!H125="",0,IFERROR(VLOOKUP(RANK(Submissions!H125,Submissions!$H$6:$H$205,0),Reference!$B$6:$C$22,2,FALSE()),1)),0)</f>
        <v>0</v>
      </c>
      <c r="W125" s="43" t="n">
        <f aca="false">IFERROR(IF(Submissions!I125="",0,IFERROR(VLOOKUP(RANK(Submissions!I125,Submissions!$I$6:$I$205,1),Reference!$B$6:$C$22,2,FALSE()),1)),0)</f>
        <v>0</v>
      </c>
      <c r="X125" s="43" t="n">
        <f aca="false">IFERROR(IF(Submissions!J125="",0,IFERROR(VLOOKUP(RANK(Submissions!J125,Submissions!$J$6:$J$205,0),Reference!$B$6:$C$22,2,FALSE()),1)),0)</f>
        <v>0</v>
      </c>
      <c r="Y125" s="43" t="n">
        <f aca="false">IFERROR(IF(Submissions!K125="",0,IFERROR(VLOOKUP(RANK(Submissions!K125,Submissions!$K$6:$K$205,0),Reference!$B$6:$C$22,2,FALSE()),1)),0)</f>
        <v>0</v>
      </c>
      <c r="Z125" s="43" t="n">
        <f aca="false">IFERROR(IF(Submissions!L125="",0,IFERROR(VLOOKUP(RANK(Submissions!L125,Submissions!$L$6:$L$205,0),Reference!$B$6:$C$22,2,FALSE()),1)),0)</f>
        <v>0</v>
      </c>
      <c r="AA125" s="43" t="n">
        <f aca="false">IFERROR(IF(Submissions!M125="",0,IFERROR(VLOOKUP(RANK(Submissions!M125,Submissions!$M$6:$M$205,0),Reference!$B$6:$C$22,2,FALSE()),1)),0)</f>
        <v>0</v>
      </c>
      <c r="AB125" s="43" t="n">
        <f aca="false">IFERROR(IF(Submissions!N125="",0,IFERROR(VLOOKUP(RANK(Submissions!N125,Submissions!$N$6:$N$205,0),Reference!$B$6:$C$22,2,FALSE()),1)),0)</f>
        <v>0</v>
      </c>
      <c r="AC125" s="0" t="n">
        <f aca="false">SUM(Q125:AB125)</f>
        <v>0</v>
      </c>
      <c r="AD125" s="0" t="n">
        <f aca="false">IF(AC125=0,0,RANK(AC125,$AC$6:$AC$205,0))</f>
        <v>0</v>
      </c>
    </row>
    <row r="126" customFormat="false" ht="15" hidden="false" customHeight="false" outlineLevel="0" collapsed="false">
      <c r="P126" s="0" t="str">
        <f aca="false">Submissions!B126</f>
        <v/>
      </c>
      <c r="Q126" s="43" t="n">
        <f aca="false">IFERROR(IF(Submissions!C126="",0,IFERROR(VLOOKUP(RANK(Submissions!C126,Submissions!$C$6:$C$205,0),Reference!$B$6:$C$22,2,FALSE()),1)),0)</f>
        <v>0</v>
      </c>
      <c r="R126" s="43" t="n">
        <f aca="false">IFERROR(IF(Submissions!D126="",0,IFERROR(VLOOKUP(RANK(Submissions!D126,Submissions!$D$6:$D$205,0),Reference!$B$6:$C$22,2,FALSE()),1)),0)</f>
        <v>0</v>
      </c>
      <c r="S126" s="43" t="n">
        <f aca="false">IFERROR(IF(Submissions!E126="",0,IFERROR(VLOOKUP(RANK(Submissions!E126,Submissions!$E$6:$E$205,0),Reference!$B$6:$C$22,2,FALSE()),1)),0)</f>
        <v>0</v>
      </c>
      <c r="T126" s="43" t="n">
        <f aca="false">IFERROR(IF(Submissions!F126="",0,IFERROR(VLOOKUP(RANK(Submissions!F126,Submissions!$F$6:$F$205,0),Reference!$B$6:$C$22,2,FALSE()),1)),0)</f>
        <v>0</v>
      </c>
      <c r="U126" s="43" t="n">
        <f aca="false">IFERROR(IF(Submissions!G126="",0,IFERROR(VLOOKUP(RANK(Submissions!G126,Submissions!$G$6:$G$205,0),Reference!$B$6:$C$22,2,FALSE()),1)),0)</f>
        <v>0</v>
      </c>
      <c r="V126" s="43" t="n">
        <f aca="false">IFERROR(IF(Submissions!H126="",0,IFERROR(VLOOKUP(RANK(Submissions!H126,Submissions!$H$6:$H$205,0),Reference!$B$6:$C$22,2,FALSE()),1)),0)</f>
        <v>0</v>
      </c>
      <c r="W126" s="43" t="n">
        <f aca="false">IFERROR(IF(Submissions!I126="",0,IFERROR(VLOOKUP(RANK(Submissions!I126,Submissions!$I$6:$I$205,1),Reference!$B$6:$C$22,2,FALSE()),1)),0)</f>
        <v>0</v>
      </c>
      <c r="X126" s="43" t="n">
        <f aca="false">IFERROR(IF(Submissions!J126="",0,IFERROR(VLOOKUP(RANK(Submissions!J126,Submissions!$J$6:$J$205,0),Reference!$B$6:$C$22,2,FALSE()),1)),0)</f>
        <v>0</v>
      </c>
      <c r="Y126" s="43" t="n">
        <f aca="false">IFERROR(IF(Submissions!K126="",0,IFERROR(VLOOKUP(RANK(Submissions!K126,Submissions!$K$6:$K$205,0),Reference!$B$6:$C$22,2,FALSE()),1)),0)</f>
        <v>0</v>
      </c>
      <c r="Z126" s="43" t="n">
        <f aca="false">IFERROR(IF(Submissions!L126="",0,IFERROR(VLOOKUP(RANK(Submissions!L126,Submissions!$L$6:$L$205,0),Reference!$B$6:$C$22,2,FALSE()),1)),0)</f>
        <v>0</v>
      </c>
      <c r="AA126" s="43" t="n">
        <f aca="false">IFERROR(IF(Submissions!M126="",0,IFERROR(VLOOKUP(RANK(Submissions!M126,Submissions!$M$6:$M$205,0),Reference!$B$6:$C$22,2,FALSE()),1)),0)</f>
        <v>0</v>
      </c>
      <c r="AB126" s="43" t="n">
        <f aca="false">IFERROR(IF(Submissions!N126="",0,IFERROR(VLOOKUP(RANK(Submissions!N126,Submissions!$N$6:$N$205,0),Reference!$B$6:$C$22,2,FALSE()),1)),0)</f>
        <v>0</v>
      </c>
      <c r="AC126" s="0" t="n">
        <f aca="false">SUM(Q126:AB126)</f>
        <v>0</v>
      </c>
      <c r="AD126" s="0" t="n">
        <f aca="false">IF(AC126=0,0,RANK(AC126,$AC$6:$AC$205,0))</f>
        <v>0</v>
      </c>
    </row>
    <row r="127" customFormat="false" ht="15" hidden="false" customHeight="false" outlineLevel="0" collapsed="false">
      <c r="P127" s="0" t="str">
        <f aca="false">Submissions!B127</f>
        <v/>
      </c>
      <c r="Q127" s="43" t="n">
        <f aca="false">IFERROR(IF(Submissions!C127="",0,IFERROR(VLOOKUP(RANK(Submissions!C127,Submissions!$C$6:$C$205,0),Reference!$B$6:$C$22,2,FALSE()),1)),0)</f>
        <v>0</v>
      </c>
      <c r="R127" s="43" t="n">
        <f aca="false">IFERROR(IF(Submissions!D127="",0,IFERROR(VLOOKUP(RANK(Submissions!D127,Submissions!$D$6:$D$205,0),Reference!$B$6:$C$22,2,FALSE()),1)),0)</f>
        <v>0</v>
      </c>
      <c r="S127" s="43" t="n">
        <f aca="false">IFERROR(IF(Submissions!E127="",0,IFERROR(VLOOKUP(RANK(Submissions!E127,Submissions!$E$6:$E$205,0),Reference!$B$6:$C$22,2,FALSE()),1)),0)</f>
        <v>0</v>
      </c>
      <c r="T127" s="43" t="n">
        <f aca="false">IFERROR(IF(Submissions!F127="",0,IFERROR(VLOOKUP(RANK(Submissions!F127,Submissions!$F$6:$F$205,0),Reference!$B$6:$C$22,2,FALSE()),1)),0)</f>
        <v>0</v>
      </c>
      <c r="U127" s="43" t="n">
        <f aca="false">IFERROR(IF(Submissions!G127="",0,IFERROR(VLOOKUP(RANK(Submissions!G127,Submissions!$G$6:$G$205,0),Reference!$B$6:$C$22,2,FALSE()),1)),0)</f>
        <v>0</v>
      </c>
      <c r="V127" s="43" t="n">
        <f aca="false">IFERROR(IF(Submissions!H127="",0,IFERROR(VLOOKUP(RANK(Submissions!H127,Submissions!$H$6:$H$205,0),Reference!$B$6:$C$22,2,FALSE()),1)),0)</f>
        <v>0</v>
      </c>
      <c r="W127" s="43" t="n">
        <f aca="false">IFERROR(IF(Submissions!I127="",0,IFERROR(VLOOKUP(RANK(Submissions!I127,Submissions!$I$6:$I$205,1),Reference!$B$6:$C$22,2,FALSE()),1)),0)</f>
        <v>0</v>
      </c>
      <c r="X127" s="43" t="n">
        <f aca="false">IFERROR(IF(Submissions!J127="",0,IFERROR(VLOOKUP(RANK(Submissions!J127,Submissions!$J$6:$J$205,0),Reference!$B$6:$C$22,2,FALSE()),1)),0)</f>
        <v>0</v>
      </c>
      <c r="Y127" s="43" t="n">
        <f aca="false">IFERROR(IF(Submissions!K127="",0,IFERROR(VLOOKUP(RANK(Submissions!K127,Submissions!$K$6:$K$205,0),Reference!$B$6:$C$22,2,FALSE()),1)),0)</f>
        <v>0</v>
      </c>
      <c r="Z127" s="43" t="n">
        <f aca="false">IFERROR(IF(Submissions!L127="",0,IFERROR(VLOOKUP(RANK(Submissions!L127,Submissions!$L$6:$L$205,0),Reference!$B$6:$C$22,2,FALSE()),1)),0)</f>
        <v>0</v>
      </c>
      <c r="AA127" s="43" t="n">
        <f aca="false">IFERROR(IF(Submissions!M127="",0,IFERROR(VLOOKUP(RANK(Submissions!M127,Submissions!$M$6:$M$205,0),Reference!$B$6:$C$22,2,FALSE()),1)),0)</f>
        <v>0</v>
      </c>
      <c r="AB127" s="43" t="n">
        <f aca="false">IFERROR(IF(Submissions!N127="",0,IFERROR(VLOOKUP(RANK(Submissions!N127,Submissions!$N$6:$N$205,0),Reference!$B$6:$C$22,2,FALSE()),1)),0)</f>
        <v>0</v>
      </c>
      <c r="AC127" s="0" t="n">
        <f aca="false">SUM(Q127:AB127)</f>
        <v>0</v>
      </c>
      <c r="AD127" s="0" t="n">
        <f aca="false">IF(AC127=0,0,RANK(AC127,$AC$6:$AC$205,0))</f>
        <v>0</v>
      </c>
    </row>
    <row r="128" customFormat="false" ht="15" hidden="false" customHeight="false" outlineLevel="0" collapsed="false">
      <c r="P128" s="0" t="str">
        <f aca="false">Submissions!B128</f>
        <v/>
      </c>
      <c r="Q128" s="43" t="n">
        <f aca="false">IFERROR(IF(Submissions!C128="",0,IFERROR(VLOOKUP(RANK(Submissions!C128,Submissions!$C$6:$C$205,0),Reference!$B$6:$C$22,2,FALSE()),1)),0)</f>
        <v>0</v>
      </c>
      <c r="R128" s="43" t="n">
        <f aca="false">IFERROR(IF(Submissions!D128="",0,IFERROR(VLOOKUP(RANK(Submissions!D128,Submissions!$D$6:$D$205,0),Reference!$B$6:$C$22,2,FALSE()),1)),0)</f>
        <v>0</v>
      </c>
      <c r="S128" s="43" t="n">
        <f aca="false">IFERROR(IF(Submissions!E128="",0,IFERROR(VLOOKUP(RANK(Submissions!E128,Submissions!$E$6:$E$205,0),Reference!$B$6:$C$22,2,FALSE()),1)),0)</f>
        <v>0</v>
      </c>
      <c r="T128" s="43" t="n">
        <f aca="false">IFERROR(IF(Submissions!F128="",0,IFERROR(VLOOKUP(RANK(Submissions!F128,Submissions!$F$6:$F$205,0),Reference!$B$6:$C$22,2,FALSE()),1)),0)</f>
        <v>0</v>
      </c>
      <c r="U128" s="43" t="n">
        <f aca="false">IFERROR(IF(Submissions!G128="",0,IFERROR(VLOOKUP(RANK(Submissions!G128,Submissions!$G$6:$G$205,0),Reference!$B$6:$C$22,2,FALSE()),1)),0)</f>
        <v>0</v>
      </c>
      <c r="V128" s="43" t="n">
        <f aca="false">IFERROR(IF(Submissions!H128="",0,IFERROR(VLOOKUP(RANK(Submissions!H128,Submissions!$H$6:$H$205,0),Reference!$B$6:$C$22,2,FALSE()),1)),0)</f>
        <v>0</v>
      </c>
      <c r="W128" s="43" t="n">
        <f aca="false">IFERROR(IF(Submissions!I128="",0,IFERROR(VLOOKUP(RANK(Submissions!I128,Submissions!$I$6:$I$205,1),Reference!$B$6:$C$22,2,FALSE()),1)),0)</f>
        <v>0</v>
      </c>
      <c r="X128" s="43" t="n">
        <f aca="false">IFERROR(IF(Submissions!J128="",0,IFERROR(VLOOKUP(RANK(Submissions!J128,Submissions!$J$6:$J$205,0),Reference!$B$6:$C$22,2,FALSE()),1)),0)</f>
        <v>0</v>
      </c>
      <c r="Y128" s="43" t="n">
        <f aca="false">IFERROR(IF(Submissions!K128="",0,IFERROR(VLOOKUP(RANK(Submissions!K128,Submissions!$K$6:$K$205,0),Reference!$B$6:$C$22,2,FALSE()),1)),0)</f>
        <v>0</v>
      </c>
      <c r="Z128" s="43" t="n">
        <f aca="false">IFERROR(IF(Submissions!L128="",0,IFERROR(VLOOKUP(RANK(Submissions!L128,Submissions!$L$6:$L$205,0),Reference!$B$6:$C$22,2,FALSE()),1)),0)</f>
        <v>0</v>
      </c>
      <c r="AA128" s="43" t="n">
        <f aca="false">IFERROR(IF(Submissions!M128="",0,IFERROR(VLOOKUP(RANK(Submissions!M128,Submissions!$M$6:$M$205,0),Reference!$B$6:$C$22,2,FALSE()),1)),0)</f>
        <v>0</v>
      </c>
      <c r="AB128" s="43" t="n">
        <f aca="false">IFERROR(IF(Submissions!N128="",0,IFERROR(VLOOKUP(RANK(Submissions!N128,Submissions!$N$6:$N$205,0),Reference!$B$6:$C$22,2,FALSE()),1)),0)</f>
        <v>0</v>
      </c>
      <c r="AC128" s="0" t="n">
        <f aca="false">SUM(Q128:AB128)</f>
        <v>0</v>
      </c>
      <c r="AD128" s="0" t="n">
        <f aca="false">IF(AC128=0,0,RANK(AC128,$AC$6:$AC$205,0))</f>
        <v>0</v>
      </c>
    </row>
    <row r="129" customFormat="false" ht="15" hidden="false" customHeight="false" outlineLevel="0" collapsed="false">
      <c r="P129" s="0" t="str">
        <f aca="false">Submissions!B129</f>
        <v/>
      </c>
      <c r="Q129" s="43" t="n">
        <f aca="false">IFERROR(IF(Submissions!C129="",0,IFERROR(VLOOKUP(RANK(Submissions!C129,Submissions!$C$6:$C$205,0),Reference!$B$6:$C$22,2,FALSE()),1)),0)</f>
        <v>0</v>
      </c>
      <c r="R129" s="43" t="n">
        <f aca="false">IFERROR(IF(Submissions!D129="",0,IFERROR(VLOOKUP(RANK(Submissions!D129,Submissions!$D$6:$D$205,0),Reference!$B$6:$C$22,2,FALSE()),1)),0)</f>
        <v>0</v>
      </c>
      <c r="S129" s="43" t="n">
        <f aca="false">IFERROR(IF(Submissions!E129="",0,IFERROR(VLOOKUP(RANK(Submissions!E129,Submissions!$E$6:$E$205,0),Reference!$B$6:$C$22,2,FALSE()),1)),0)</f>
        <v>0</v>
      </c>
      <c r="T129" s="43" t="n">
        <f aca="false">IFERROR(IF(Submissions!F129="",0,IFERROR(VLOOKUP(RANK(Submissions!F129,Submissions!$F$6:$F$205,0),Reference!$B$6:$C$22,2,FALSE()),1)),0)</f>
        <v>0</v>
      </c>
      <c r="U129" s="43" t="n">
        <f aca="false">IFERROR(IF(Submissions!G129="",0,IFERROR(VLOOKUP(RANK(Submissions!G129,Submissions!$G$6:$G$205,0),Reference!$B$6:$C$22,2,FALSE()),1)),0)</f>
        <v>0</v>
      </c>
      <c r="V129" s="43" t="n">
        <f aca="false">IFERROR(IF(Submissions!H129="",0,IFERROR(VLOOKUP(RANK(Submissions!H129,Submissions!$H$6:$H$205,0),Reference!$B$6:$C$22,2,FALSE()),1)),0)</f>
        <v>0</v>
      </c>
      <c r="W129" s="43" t="n">
        <f aca="false">IFERROR(IF(Submissions!I129="",0,IFERROR(VLOOKUP(RANK(Submissions!I129,Submissions!$I$6:$I$205,1),Reference!$B$6:$C$22,2,FALSE()),1)),0)</f>
        <v>0</v>
      </c>
      <c r="X129" s="43" t="n">
        <f aca="false">IFERROR(IF(Submissions!J129="",0,IFERROR(VLOOKUP(RANK(Submissions!J129,Submissions!$J$6:$J$205,0),Reference!$B$6:$C$22,2,FALSE()),1)),0)</f>
        <v>0</v>
      </c>
      <c r="Y129" s="43" t="n">
        <f aca="false">IFERROR(IF(Submissions!K129="",0,IFERROR(VLOOKUP(RANK(Submissions!K129,Submissions!$K$6:$K$205,0),Reference!$B$6:$C$22,2,FALSE()),1)),0)</f>
        <v>0</v>
      </c>
      <c r="Z129" s="43" t="n">
        <f aca="false">IFERROR(IF(Submissions!L129="",0,IFERROR(VLOOKUP(RANK(Submissions!L129,Submissions!$L$6:$L$205,0),Reference!$B$6:$C$22,2,FALSE()),1)),0)</f>
        <v>0</v>
      </c>
      <c r="AA129" s="43" t="n">
        <f aca="false">IFERROR(IF(Submissions!M129="",0,IFERROR(VLOOKUP(RANK(Submissions!M129,Submissions!$M$6:$M$205,0),Reference!$B$6:$C$22,2,FALSE()),1)),0)</f>
        <v>0</v>
      </c>
      <c r="AB129" s="43" t="n">
        <f aca="false">IFERROR(IF(Submissions!N129="",0,IFERROR(VLOOKUP(RANK(Submissions!N129,Submissions!$N$6:$N$205,0),Reference!$B$6:$C$22,2,FALSE()),1)),0)</f>
        <v>0</v>
      </c>
      <c r="AC129" s="0" t="n">
        <f aca="false">SUM(Q129:AB129)</f>
        <v>0</v>
      </c>
      <c r="AD129" s="0" t="n">
        <f aca="false">IF(AC129=0,0,RANK(AC129,$AC$6:$AC$205,0))</f>
        <v>0</v>
      </c>
    </row>
    <row r="130" customFormat="false" ht="15" hidden="false" customHeight="false" outlineLevel="0" collapsed="false">
      <c r="P130" s="0" t="str">
        <f aca="false">Submissions!B130</f>
        <v/>
      </c>
      <c r="Q130" s="43" t="n">
        <f aca="false">IFERROR(IF(Submissions!C130="",0,IFERROR(VLOOKUP(RANK(Submissions!C130,Submissions!$C$6:$C$205,0),Reference!$B$6:$C$22,2,FALSE()),1)),0)</f>
        <v>0</v>
      </c>
      <c r="R130" s="43" t="n">
        <f aca="false">IFERROR(IF(Submissions!D130="",0,IFERROR(VLOOKUP(RANK(Submissions!D130,Submissions!$D$6:$D$205,0),Reference!$B$6:$C$22,2,FALSE()),1)),0)</f>
        <v>0</v>
      </c>
      <c r="S130" s="43" t="n">
        <f aca="false">IFERROR(IF(Submissions!E130="",0,IFERROR(VLOOKUP(RANK(Submissions!E130,Submissions!$E$6:$E$205,0),Reference!$B$6:$C$22,2,FALSE()),1)),0)</f>
        <v>0</v>
      </c>
      <c r="T130" s="43" t="n">
        <f aca="false">IFERROR(IF(Submissions!F130="",0,IFERROR(VLOOKUP(RANK(Submissions!F130,Submissions!$F$6:$F$205,0),Reference!$B$6:$C$22,2,FALSE()),1)),0)</f>
        <v>0</v>
      </c>
      <c r="U130" s="43" t="n">
        <f aca="false">IFERROR(IF(Submissions!G130="",0,IFERROR(VLOOKUP(RANK(Submissions!G130,Submissions!$G$6:$G$205,0),Reference!$B$6:$C$22,2,FALSE()),1)),0)</f>
        <v>0</v>
      </c>
      <c r="V130" s="43" t="n">
        <f aca="false">IFERROR(IF(Submissions!H130="",0,IFERROR(VLOOKUP(RANK(Submissions!H130,Submissions!$H$6:$H$205,0),Reference!$B$6:$C$22,2,FALSE()),1)),0)</f>
        <v>0</v>
      </c>
      <c r="W130" s="43" t="n">
        <f aca="false">IFERROR(IF(Submissions!I130="",0,IFERROR(VLOOKUP(RANK(Submissions!I130,Submissions!$I$6:$I$205,1),Reference!$B$6:$C$22,2,FALSE()),1)),0)</f>
        <v>0</v>
      </c>
      <c r="X130" s="43" t="n">
        <f aca="false">IFERROR(IF(Submissions!J130="",0,IFERROR(VLOOKUP(RANK(Submissions!J130,Submissions!$J$6:$J$205,0),Reference!$B$6:$C$22,2,FALSE()),1)),0)</f>
        <v>0</v>
      </c>
      <c r="Y130" s="43" t="n">
        <f aca="false">IFERROR(IF(Submissions!K130="",0,IFERROR(VLOOKUP(RANK(Submissions!K130,Submissions!$K$6:$K$205,0),Reference!$B$6:$C$22,2,FALSE()),1)),0)</f>
        <v>0</v>
      </c>
      <c r="Z130" s="43" t="n">
        <f aca="false">IFERROR(IF(Submissions!L130="",0,IFERROR(VLOOKUP(RANK(Submissions!L130,Submissions!$L$6:$L$205,0),Reference!$B$6:$C$22,2,FALSE()),1)),0)</f>
        <v>0</v>
      </c>
      <c r="AA130" s="43" t="n">
        <f aca="false">IFERROR(IF(Submissions!M130="",0,IFERROR(VLOOKUP(RANK(Submissions!M130,Submissions!$M$6:$M$205,0),Reference!$B$6:$C$22,2,FALSE()),1)),0)</f>
        <v>0</v>
      </c>
      <c r="AB130" s="43" t="n">
        <f aca="false">IFERROR(IF(Submissions!N130="",0,IFERROR(VLOOKUP(RANK(Submissions!N130,Submissions!$N$6:$N$205,0),Reference!$B$6:$C$22,2,FALSE()),1)),0)</f>
        <v>0</v>
      </c>
      <c r="AC130" s="0" t="n">
        <f aca="false">SUM(Q130:AB130)</f>
        <v>0</v>
      </c>
      <c r="AD130" s="0" t="n">
        <f aca="false">IF(AC130=0,0,RANK(AC130,$AC$6:$AC$205,0))</f>
        <v>0</v>
      </c>
    </row>
    <row r="131" customFormat="false" ht="15" hidden="false" customHeight="false" outlineLevel="0" collapsed="false">
      <c r="P131" s="0" t="str">
        <f aca="false">Submissions!B131</f>
        <v/>
      </c>
      <c r="Q131" s="43" t="n">
        <f aca="false">IFERROR(IF(Submissions!C131="",0,IFERROR(VLOOKUP(RANK(Submissions!C131,Submissions!$C$6:$C$205,0),Reference!$B$6:$C$22,2,FALSE()),1)),0)</f>
        <v>0</v>
      </c>
      <c r="R131" s="43" t="n">
        <f aca="false">IFERROR(IF(Submissions!D131="",0,IFERROR(VLOOKUP(RANK(Submissions!D131,Submissions!$D$6:$D$205,0),Reference!$B$6:$C$22,2,FALSE()),1)),0)</f>
        <v>0</v>
      </c>
      <c r="S131" s="43" t="n">
        <f aca="false">IFERROR(IF(Submissions!E131="",0,IFERROR(VLOOKUP(RANK(Submissions!E131,Submissions!$E$6:$E$205,0),Reference!$B$6:$C$22,2,FALSE()),1)),0)</f>
        <v>0</v>
      </c>
      <c r="T131" s="43" t="n">
        <f aca="false">IFERROR(IF(Submissions!F131="",0,IFERROR(VLOOKUP(RANK(Submissions!F131,Submissions!$F$6:$F$205,0),Reference!$B$6:$C$22,2,FALSE()),1)),0)</f>
        <v>0</v>
      </c>
      <c r="U131" s="43" t="n">
        <f aca="false">IFERROR(IF(Submissions!G131="",0,IFERROR(VLOOKUP(RANK(Submissions!G131,Submissions!$G$6:$G$205,0),Reference!$B$6:$C$22,2,FALSE()),1)),0)</f>
        <v>0</v>
      </c>
      <c r="V131" s="43" t="n">
        <f aca="false">IFERROR(IF(Submissions!H131="",0,IFERROR(VLOOKUP(RANK(Submissions!H131,Submissions!$H$6:$H$205,0),Reference!$B$6:$C$22,2,FALSE()),1)),0)</f>
        <v>0</v>
      </c>
      <c r="W131" s="43" t="n">
        <f aca="false">IFERROR(IF(Submissions!I131="",0,IFERROR(VLOOKUP(RANK(Submissions!I131,Submissions!$I$6:$I$205,1),Reference!$B$6:$C$22,2,FALSE()),1)),0)</f>
        <v>0</v>
      </c>
      <c r="X131" s="43" t="n">
        <f aca="false">IFERROR(IF(Submissions!J131="",0,IFERROR(VLOOKUP(RANK(Submissions!J131,Submissions!$J$6:$J$205,0),Reference!$B$6:$C$22,2,FALSE()),1)),0)</f>
        <v>0</v>
      </c>
      <c r="Y131" s="43" t="n">
        <f aca="false">IFERROR(IF(Submissions!K131="",0,IFERROR(VLOOKUP(RANK(Submissions!K131,Submissions!$K$6:$K$205,0),Reference!$B$6:$C$22,2,FALSE()),1)),0)</f>
        <v>0</v>
      </c>
      <c r="Z131" s="43" t="n">
        <f aca="false">IFERROR(IF(Submissions!L131="",0,IFERROR(VLOOKUP(RANK(Submissions!L131,Submissions!$L$6:$L$205,0),Reference!$B$6:$C$22,2,FALSE()),1)),0)</f>
        <v>0</v>
      </c>
      <c r="AA131" s="43" t="n">
        <f aca="false">IFERROR(IF(Submissions!M131="",0,IFERROR(VLOOKUP(RANK(Submissions!M131,Submissions!$M$6:$M$205,0),Reference!$B$6:$C$22,2,FALSE()),1)),0)</f>
        <v>0</v>
      </c>
      <c r="AB131" s="43" t="n">
        <f aca="false">IFERROR(IF(Submissions!N131="",0,IFERROR(VLOOKUP(RANK(Submissions!N131,Submissions!$N$6:$N$205,0),Reference!$B$6:$C$22,2,FALSE()),1)),0)</f>
        <v>0</v>
      </c>
      <c r="AC131" s="0" t="n">
        <f aca="false">SUM(Q131:AB131)</f>
        <v>0</v>
      </c>
      <c r="AD131" s="0" t="n">
        <f aca="false">IF(AC131=0,0,RANK(AC131,$AC$6:$AC$205,0))</f>
        <v>0</v>
      </c>
    </row>
    <row r="132" customFormat="false" ht="15" hidden="false" customHeight="false" outlineLevel="0" collapsed="false">
      <c r="P132" s="0" t="str">
        <f aca="false">Submissions!B132</f>
        <v/>
      </c>
      <c r="Q132" s="43" t="n">
        <f aca="false">IFERROR(IF(Submissions!C132="",0,IFERROR(VLOOKUP(RANK(Submissions!C132,Submissions!$C$6:$C$205,0),Reference!$B$6:$C$22,2,FALSE()),1)),0)</f>
        <v>0</v>
      </c>
      <c r="R132" s="43" t="n">
        <f aca="false">IFERROR(IF(Submissions!D132="",0,IFERROR(VLOOKUP(RANK(Submissions!D132,Submissions!$D$6:$D$205,0),Reference!$B$6:$C$22,2,FALSE()),1)),0)</f>
        <v>0</v>
      </c>
      <c r="S132" s="43" t="n">
        <f aca="false">IFERROR(IF(Submissions!E132="",0,IFERROR(VLOOKUP(RANK(Submissions!E132,Submissions!$E$6:$E$205,0),Reference!$B$6:$C$22,2,FALSE()),1)),0)</f>
        <v>0</v>
      </c>
      <c r="T132" s="43" t="n">
        <f aca="false">IFERROR(IF(Submissions!F132="",0,IFERROR(VLOOKUP(RANK(Submissions!F132,Submissions!$F$6:$F$205,0),Reference!$B$6:$C$22,2,FALSE()),1)),0)</f>
        <v>0</v>
      </c>
      <c r="U132" s="43" t="n">
        <f aca="false">IFERROR(IF(Submissions!G132="",0,IFERROR(VLOOKUP(RANK(Submissions!G132,Submissions!$G$6:$G$205,0),Reference!$B$6:$C$22,2,FALSE()),1)),0)</f>
        <v>0</v>
      </c>
      <c r="V132" s="43" t="n">
        <f aca="false">IFERROR(IF(Submissions!H132="",0,IFERROR(VLOOKUP(RANK(Submissions!H132,Submissions!$H$6:$H$205,0),Reference!$B$6:$C$22,2,FALSE()),1)),0)</f>
        <v>0</v>
      </c>
      <c r="W132" s="43" t="n">
        <f aca="false">IFERROR(IF(Submissions!I132="",0,IFERROR(VLOOKUP(RANK(Submissions!I132,Submissions!$I$6:$I$205,1),Reference!$B$6:$C$22,2,FALSE()),1)),0)</f>
        <v>0</v>
      </c>
      <c r="X132" s="43" t="n">
        <f aca="false">IFERROR(IF(Submissions!J132="",0,IFERROR(VLOOKUP(RANK(Submissions!J132,Submissions!$J$6:$J$205,0),Reference!$B$6:$C$22,2,FALSE()),1)),0)</f>
        <v>0</v>
      </c>
      <c r="Y132" s="43" t="n">
        <f aca="false">IFERROR(IF(Submissions!K132="",0,IFERROR(VLOOKUP(RANK(Submissions!K132,Submissions!$K$6:$K$205,0),Reference!$B$6:$C$22,2,FALSE()),1)),0)</f>
        <v>0</v>
      </c>
      <c r="Z132" s="43" t="n">
        <f aca="false">IFERROR(IF(Submissions!L132="",0,IFERROR(VLOOKUP(RANK(Submissions!L132,Submissions!$L$6:$L$205,0),Reference!$B$6:$C$22,2,FALSE()),1)),0)</f>
        <v>0</v>
      </c>
      <c r="AA132" s="43" t="n">
        <f aca="false">IFERROR(IF(Submissions!M132="",0,IFERROR(VLOOKUP(RANK(Submissions!M132,Submissions!$M$6:$M$205,0),Reference!$B$6:$C$22,2,FALSE()),1)),0)</f>
        <v>0</v>
      </c>
      <c r="AB132" s="43" t="n">
        <f aca="false">IFERROR(IF(Submissions!N132="",0,IFERROR(VLOOKUP(RANK(Submissions!N132,Submissions!$N$6:$N$205,0),Reference!$B$6:$C$22,2,FALSE()),1)),0)</f>
        <v>0</v>
      </c>
      <c r="AC132" s="0" t="n">
        <f aca="false">SUM(Q132:AB132)</f>
        <v>0</v>
      </c>
      <c r="AD132" s="0" t="n">
        <f aca="false">IF(AC132=0,0,RANK(AC132,$AC$6:$AC$205,0))</f>
        <v>0</v>
      </c>
    </row>
    <row r="133" customFormat="false" ht="15" hidden="false" customHeight="false" outlineLevel="0" collapsed="false">
      <c r="P133" s="0" t="str">
        <f aca="false">Submissions!B133</f>
        <v/>
      </c>
      <c r="Q133" s="43" t="n">
        <f aca="false">IFERROR(IF(Submissions!C133="",0,IFERROR(VLOOKUP(RANK(Submissions!C133,Submissions!$C$6:$C$205,0),Reference!$B$6:$C$22,2,FALSE()),1)),0)</f>
        <v>0</v>
      </c>
      <c r="R133" s="43" t="n">
        <f aca="false">IFERROR(IF(Submissions!D133="",0,IFERROR(VLOOKUP(RANK(Submissions!D133,Submissions!$D$6:$D$205,0),Reference!$B$6:$C$22,2,FALSE()),1)),0)</f>
        <v>0</v>
      </c>
      <c r="S133" s="43" t="n">
        <f aca="false">IFERROR(IF(Submissions!E133="",0,IFERROR(VLOOKUP(RANK(Submissions!E133,Submissions!$E$6:$E$205,0),Reference!$B$6:$C$22,2,FALSE()),1)),0)</f>
        <v>0</v>
      </c>
      <c r="T133" s="43" t="n">
        <f aca="false">IFERROR(IF(Submissions!F133="",0,IFERROR(VLOOKUP(RANK(Submissions!F133,Submissions!$F$6:$F$205,0),Reference!$B$6:$C$22,2,FALSE()),1)),0)</f>
        <v>0</v>
      </c>
      <c r="U133" s="43" t="n">
        <f aca="false">IFERROR(IF(Submissions!G133="",0,IFERROR(VLOOKUP(RANK(Submissions!G133,Submissions!$G$6:$G$205,0),Reference!$B$6:$C$22,2,FALSE()),1)),0)</f>
        <v>0</v>
      </c>
      <c r="V133" s="43" t="n">
        <f aca="false">IFERROR(IF(Submissions!H133="",0,IFERROR(VLOOKUP(RANK(Submissions!H133,Submissions!$H$6:$H$205,0),Reference!$B$6:$C$22,2,FALSE()),1)),0)</f>
        <v>0</v>
      </c>
      <c r="W133" s="43" t="n">
        <f aca="false">IFERROR(IF(Submissions!I133="",0,IFERROR(VLOOKUP(RANK(Submissions!I133,Submissions!$I$6:$I$205,1),Reference!$B$6:$C$22,2,FALSE()),1)),0)</f>
        <v>0</v>
      </c>
      <c r="X133" s="43" t="n">
        <f aca="false">IFERROR(IF(Submissions!J133="",0,IFERROR(VLOOKUP(RANK(Submissions!J133,Submissions!$J$6:$J$205,0),Reference!$B$6:$C$22,2,FALSE()),1)),0)</f>
        <v>0</v>
      </c>
      <c r="Y133" s="43" t="n">
        <f aca="false">IFERROR(IF(Submissions!K133="",0,IFERROR(VLOOKUP(RANK(Submissions!K133,Submissions!$K$6:$K$205,0),Reference!$B$6:$C$22,2,FALSE()),1)),0)</f>
        <v>0</v>
      </c>
      <c r="Z133" s="43" t="n">
        <f aca="false">IFERROR(IF(Submissions!L133="",0,IFERROR(VLOOKUP(RANK(Submissions!L133,Submissions!$L$6:$L$205,0),Reference!$B$6:$C$22,2,FALSE()),1)),0)</f>
        <v>0</v>
      </c>
      <c r="AA133" s="43" t="n">
        <f aca="false">IFERROR(IF(Submissions!M133="",0,IFERROR(VLOOKUP(RANK(Submissions!M133,Submissions!$M$6:$M$205,0),Reference!$B$6:$C$22,2,FALSE()),1)),0)</f>
        <v>0</v>
      </c>
      <c r="AB133" s="43" t="n">
        <f aca="false">IFERROR(IF(Submissions!N133="",0,IFERROR(VLOOKUP(RANK(Submissions!N133,Submissions!$N$6:$N$205,0),Reference!$B$6:$C$22,2,FALSE()),1)),0)</f>
        <v>0</v>
      </c>
      <c r="AC133" s="0" t="n">
        <f aca="false">SUM(Q133:AB133)</f>
        <v>0</v>
      </c>
      <c r="AD133" s="0" t="n">
        <f aca="false">IF(AC133=0,0,RANK(AC133,$AC$6:$AC$205,0))</f>
        <v>0</v>
      </c>
    </row>
    <row r="134" customFormat="false" ht="15" hidden="false" customHeight="false" outlineLevel="0" collapsed="false">
      <c r="P134" s="0" t="str">
        <f aca="false">Submissions!B134</f>
        <v/>
      </c>
      <c r="Q134" s="43" t="n">
        <f aca="false">IFERROR(IF(Submissions!C134="",0,IFERROR(VLOOKUP(RANK(Submissions!C134,Submissions!$C$6:$C$205,0),Reference!$B$6:$C$22,2,FALSE()),1)),0)</f>
        <v>0</v>
      </c>
      <c r="R134" s="43" t="n">
        <f aca="false">IFERROR(IF(Submissions!D134="",0,IFERROR(VLOOKUP(RANK(Submissions!D134,Submissions!$D$6:$D$205,0),Reference!$B$6:$C$22,2,FALSE()),1)),0)</f>
        <v>0</v>
      </c>
      <c r="S134" s="43" t="n">
        <f aca="false">IFERROR(IF(Submissions!E134="",0,IFERROR(VLOOKUP(RANK(Submissions!E134,Submissions!$E$6:$E$205,0),Reference!$B$6:$C$22,2,FALSE()),1)),0)</f>
        <v>0</v>
      </c>
      <c r="T134" s="43" t="n">
        <f aca="false">IFERROR(IF(Submissions!F134="",0,IFERROR(VLOOKUP(RANK(Submissions!F134,Submissions!$F$6:$F$205,0),Reference!$B$6:$C$22,2,FALSE()),1)),0)</f>
        <v>0</v>
      </c>
      <c r="U134" s="43" t="n">
        <f aca="false">IFERROR(IF(Submissions!G134="",0,IFERROR(VLOOKUP(RANK(Submissions!G134,Submissions!$G$6:$G$205,0),Reference!$B$6:$C$22,2,FALSE()),1)),0)</f>
        <v>0</v>
      </c>
      <c r="V134" s="43" t="n">
        <f aca="false">IFERROR(IF(Submissions!H134="",0,IFERROR(VLOOKUP(RANK(Submissions!H134,Submissions!$H$6:$H$205,0),Reference!$B$6:$C$22,2,FALSE()),1)),0)</f>
        <v>0</v>
      </c>
      <c r="W134" s="43" t="n">
        <f aca="false">IFERROR(IF(Submissions!I134="",0,IFERROR(VLOOKUP(RANK(Submissions!I134,Submissions!$I$6:$I$205,1),Reference!$B$6:$C$22,2,FALSE()),1)),0)</f>
        <v>0</v>
      </c>
      <c r="X134" s="43" t="n">
        <f aca="false">IFERROR(IF(Submissions!J134="",0,IFERROR(VLOOKUP(RANK(Submissions!J134,Submissions!$J$6:$J$205,0),Reference!$B$6:$C$22,2,FALSE()),1)),0)</f>
        <v>0</v>
      </c>
      <c r="Y134" s="43" t="n">
        <f aca="false">IFERROR(IF(Submissions!K134="",0,IFERROR(VLOOKUP(RANK(Submissions!K134,Submissions!$K$6:$K$205,0),Reference!$B$6:$C$22,2,FALSE()),1)),0)</f>
        <v>0</v>
      </c>
      <c r="Z134" s="43" t="n">
        <f aca="false">IFERROR(IF(Submissions!L134="",0,IFERROR(VLOOKUP(RANK(Submissions!L134,Submissions!$L$6:$L$205,0),Reference!$B$6:$C$22,2,FALSE()),1)),0)</f>
        <v>0</v>
      </c>
      <c r="AA134" s="43" t="n">
        <f aca="false">IFERROR(IF(Submissions!M134="",0,IFERROR(VLOOKUP(RANK(Submissions!M134,Submissions!$M$6:$M$205,0),Reference!$B$6:$C$22,2,FALSE()),1)),0)</f>
        <v>0</v>
      </c>
      <c r="AB134" s="43" t="n">
        <f aca="false">IFERROR(IF(Submissions!N134="",0,IFERROR(VLOOKUP(RANK(Submissions!N134,Submissions!$N$6:$N$205,0),Reference!$B$6:$C$22,2,FALSE()),1)),0)</f>
        <v>0</v>
      </c>
      <c r="AC134" s="0" t="n">
        <f aca="false">SUM(Q134:AB134)</f>
        <v>0</v>
      </c>
      <c r="AD134" s="0" t="n">
        <f aca="false">IF(AC134=0,0,RANK(AC134,$AC$6:$AC$205,0))</f>
        <v>0</v>
      </c>
    </row>
    <row r="135" customFormat="false" ht="15" hidden="false" customHeight="false" outlineLevel="0" collapsed="false">
      <c r="P135" s="0" t="str">
        <f aca="false">Submissions!B135</f>
        <v/>
      </c>
      <c r="Q135" s="43" t="n">
        <f aca="false">IFERROR(IF(Submissions!C135="",0,IFERROR(VLOOKUP(RANK(Submissions!C135,Submissions!$C$6:$C$205,0),Reference!$B$6:$C$22,2,FALSE()),1)),0)</f>
        <v>0</v>
      </c>
      <c r="R135" s="43" t="n">
        <f aca="false">IFERROR(IF(Submissions!D135="",0,IFERROR(VLOOKUP(RANK(Submissions!D135,Submissions!$D$6:$D$205,0),Reference!$B$6:$C$22,2,FALSE()),1)),0)</f>
        <v>0</v>
      </c>
      <c r="S135" s="43" t="n">
        <f aca="false">IFERROR(IF(Submissions!E135="",0,IFERROR(VLOOKUP(RANK(Submissions!E135,Submissions!$E$6:$E$205,0),Reference!$B$6:$C$22,2,FALSE()),1)),0)</f>
        <v>0</v>
      </c>
      <c r="T135" s="43" t="n">
        <f aca="false">IFERROR(IF(Submissions!F135="",0,IFERROR(VLOOKUP(RANK(Submissions!F135,Submissions!$F$6:$F$205,0),Reference!$B$6:$C$22,2,FALSE()),1)),0)</f>
        <v>0</v>
      </c>
      <c r="U135" s="43" t="n">
        <f aca="false">IFERROR(IF(Submissions!G135="",0,IFERROR(VLOOKUP(RANK(Submissions!G135,Submissions!$G$6:$G$205,0),Reference!$B$6:$C$22,2,FALSE()),1)),0)</f>
        <v>0</v>
      </c>
      <c r="V135" s="43" t="n">
        <f aca="false">IFERROR(IF(Submissions!H135="",0,IFERROR(VLOOKUP(RANK(Submissions!H135,Submissions!$H$6:$H$205,0),Reference!$B$6:$C$22,2,FALSE()),1)),0)</f>
        <v>0</v>
      </c>
      <c r="W135" s="43" t="n">
        <f aca="false">IFERROR(IF(Submissions!I135="",0,IFERROR(VLOOKUP(RANK(Submissions!I135,Submissions!$I$6:$I$205,1),Reference!$B$6:$C$22,2,FALSE()),1)),0)</f>
        <v>0</v>
      </c>
      <c r="X135" s="43" t="n">
        <f aca="false">IFERROR(IF(Submissions!J135="",0,IFERROR(VLOOKUP(RANK(Submissions!J135,Submissions!$J$6:$J$205,0),Reference!$B$6:$C$22,2,FALSE()),1)),0)</f>
        <v>0</v>
      </c>
      <c r="Y135" s="43" t="n">
        <f aca="false">IFERROR(IF(Submissions!K135="",0,IFERROR(VLOOKUP(RANK(Submissions!K135,Submissions!$K$6:$K$205,0),Reference!$B$6:$C$22,2,FALSE()),1)),0)</f>
        <v>0</v>
      </c>
      <c r="Z135" s="43" t="n">
        <f aca="false">IFERROR(IF(Submissions!L135="",0,IFERROR(VLOOKUP(RANK(Submissions!L135,Submissions!$L$6:$L$205,0),Reference!$B$6:$C$22,2,FALSE()),1)),0)</f>
        <v>0</v>
      </c>
      <c r="AA135" s="43" t="n">
        <f aca="false">IFERROR(IF(Submissions!M135="",0,IFERROR(VLOOKUP(RANK(Submissions!M135,Submissions!$M$6:$M$205,0),Reference!$B$6:$C$22,2,FALSE()),1)),0)</f>
        <v>0</v>
      </c>
      <c r="AB135" s="43" t="n">
        <f aca="false">IFERROR(IF(Submissions!N135="",0,IFERROR(VLOOKUP(RANK(Submissions!N135,Submissions!$N$6:$N$205,0),Reference!$B$6:$C$22,2,FALSE()),1)),0)</f>
        <v>0</v>
      </c>
      <c r="AC135" s="0" t="n">
        <f aca="false">SUM(Q135:AB135)</f>
        <v>0</v>
      </c>
      <c r="AD135" s="0" t="n">
        <f aca="false">IF(AC135=0,0,RANK(AC135,$AC$6:$AC$205,0))</f>
        <v>0</v>
      </c>
    </row>
    <row r="136" customFormat="false" ht="15" hidden="false" customHeight="false" outlineLevel="0" collapsed="false">
      <c r="P136" s="0" t="str">
        <f aca="false">Submissions!B136</f>
        <v/>
      </c>
      <c r="Q136" s="43" t="n">
        <f aca="false">IFERROR(IF(Submissions!C136="",0,IFERROR(VLOOKUP(RANK(Submissions!C136,Submissions!$C$6:$C$205,0),Reference!$B$6:$C$22,2,FALSE()),1)),0)</f>
        <v>0</v>
      </c>
      <c r="R136" s="43" t="n">
        <f aca="false">IFERROR(IF(Submissions!D136="",0,IFERROR(VLOOKUP(RANK(Submissions!D136,Submissions!$D$6:$D$205,0),Reference!$B$6:$C$22,2,FALSE()),1)),0)</f>
        <v>0</v>
      </c>
      <c r="S136" s="43" t="n">
        <f aca="false">IFERROR(IF(Submissions!E136="",0,IFERROR(VLOOKUP(RANK(Submissions!E136,Submissions!$E$6:$E$205,0),Reference!$B$6:$C$22,2,FALSE()),1)),0)</f>
        <v>0</v>
      </c>
      <c r="T136" s="43" t="n">
        <f aca="false">IFERROR(IF(Submissions!F136="",0,IFERROR(VLOOKUP(RANK(Submissions!F136,Submissions!$F$6:$F$205,0),Reference!$B$6:$C$22,2,FALSE()),1)),0)</f>
        <v>0</v>
      </c>
      <c r="U136" s="43" t="n">
        <f aca="false">IFERROR(IF(Submissions!G136="",0,IFERROR(VLOOKUP(RANK(Submissions!G136,Submissions!$G$6:$G$205,0),Reference!$B$6:$C$22,2,FALSE()),1)),0)</f>
        <v>0</v>
      </c>
      <c r="V136" s="43" t="n">
        <f aca="false">IFERROR(IF(Submissions!H136="",0,IFERROR(VLOOKUP(RANK(Submissions!H136,Submissions!$H$6:$H$205,0),Reference!$B$6:$C$22,2,FALSE()),1)),0)</f>
        <v>0</v>
      </c>
      <c r="W136" s="43" t="n">
        <f aca="false">IFERROR(IF(Submissions!I136="",0,IFERROR(VLOOKUP(RANK(Submissions!I136,Submissions!$I$6:$I$205,1),Reference!$B$6:$C$22,2,FALSE()),1)),0)</f>
        <v>0</v>
      </c>
      <c r="X136" s="43" t="n">
        <f aca="false">IFERROR(IF(Submissions!J136="",0,IFERROR(VLOOKUP(RANK(Submissions!J136,Submissions!$J$6:$J$205,0),Reference!$B$6:$C$22,2,FALSE()),1)),0)</f>
        <v>0</v>
      </c>
      <c r="Y136" s="43" t="n">
        <f aca="false">IFERROR(IF(Submissions!K136="",0,IFERROR(VLOOKUP(RANK(Submissions!K136,Submissions!$K$6:$K$205,0),Reference!$B$6:$C$22,2,FALSE()),1)),0)</f>
        <v>0</v>
      </c>
      <c r="Z136" s="43" t="n">
        <f aca="false">IFERROR(IF(Submissions!L136="",0,IFERROR(VLOOKUP(RANK(Submissions!L136,Submissions!$L$6:$L$205,0),Reference!$B$6:$C$22,2,FALSE()),1)),0)</f>
        <v>0</v>
      </c>
      <c r="AA136" s="43" t="n">
        <f aca="false">IFERROR(IF(Submissions!M136="",0,IFERROR(VLOOKUP(RANK(Submissions!M136,Submissions!$M$6:$M$205,0),Reference!$B$6:$C$22,2,FALSE()),1)),0)</f>
        <v>0</v>
      </c>
      <c r="AB136" s="43" t="n">
        <f aca="false">IFERROR(IF(Submissions!N136="",0,IFERROR(VLOOKUP(RANK(Submissions!N136,Submissions!$N$6:$N$205,0),Reference!$B$6:$C$22,2,FALSE()),1)),0)</f>
        <v>0</v>
      </c>
      <c r="AC136" s="0" t="n">
        <f aca="false">SUM(Q136:AB136)</f>
        <v>0</v>
      </c>
      <c r="AD136" s="0" t="n">
        <f aca="false">IF(AC136=0,0,RANK(AC136,$AC$6:$AC$205,0))</f>
        <v>0</v>
      </c>
    </row>
    <row r="137" customFormat="false" ht="15" hidden="false" customHeight="false" outlineLevel="0" collapsed="false">
      <c r="P137" s="0" t="str">
        <f aca="false">Submissions!B137</f>
        <v/>
      </c>
      <c r="Q137" s="43" t="n">
        <f aca="false">IFERROR(IF(Submissions!C137="",0,IFERROR(VLOOKUP(RANK(Submissions!C137,Submissions!$C$6:$C$205,0),Reference!$B$6:$C$22,2,FALSE()),1)),0)</f>
        <v>0</v>
      </c>
      <c r="R137" s="43" t="n">
        <f aca="false">IFERROR(IF(Submissions!D137="",0,IFERROR(VLOOKUP(RANK(Submissions!D137,Submissions!$D$6:$D$205,0),Reference!$B$6:$C$22,2,FALSE()),1)),0)</f>
        <v>0</v>
      </c>
      <c r="S137" s="43" t="n">
        <f aca="false">IFERROR(IF(Submissions!E137="",0,IFERROR(VLOOKUP(RANK(Submissions!E137,Submissions!$E$6:$E$205,0),Reference!$B$6:$C$22,2,FALSE()),1)),0)</f>
        <v>0</v>
      </c>
      <c r="T137" s="43" t="n">
        <f aca="false">IFERROR(IF(Submissions!F137="",0,IFERROR(VLOOKUP(RANK(Submissions!F137,Submissions!$F$6:$F$205,0),Reference!$B$6:$C$22,2,FALSE()),1)),0)</f>
        <v>0</v>
      </c>
      <c r="U137" s="43" t="n">
        <f aca="false">IFERROR(IF(Submissions!G137="",0,IFERROR(VLOOKUP(RANK(Submissions!G137,Submissions!$G$6:$G$205,0),Reference!$B$6:$C$22,2,FALSE()),1)),0)</f>
        <v>0</v>
      </c>
      <c r="V137" s="43" t="n">
        <f aca="false">IFERROR(IF(Submissions!H137="",0,IFERROR(VLOOKUP(RANK(Submissions!H137,Submissions!$H$6:$H$205,0),Reference!$B$6:$C$22,2,FALSE()),1)),0)</f>
        <v>0</v>
      </c>
      <c r="W137" s="43" t="n">
        <f aca="false">IFERROR(IF(Submissions!I137="",0,IFERROR(VLOOKUP(RANK(Submissions!I137,Submissions!$I$6:$I$205,1),Reference!$B$6:$C$22,2,FALSE()),1)),0)</f>
        <v>0</v>
      </c>
      <c r="X137" s="43" t="n">
        <f aca="false">IFERROR(IF(Submissions!J137="",0,IFERROR(VLOOKUP(RANK(Submissions!J137,Submissions!$J$6:$J$205,0),Reference!$B$6:$C$22,2,FALSE()),1)),0)</f>
        <v>0</v>
      </c>
      <c r="Y137" s="43" t="n">
        <f aca="false">IFERROR(IF(Submissions!K137="",0,IFERROR(VLOOKUP(RANK(Submissions!K137,Submissions!$K$6:$K$205,0),Reference!$B$6:$C$22,2,FALSE()),1)),0)</f>
        <v>0</v>
      </c>
      <c r="Z137" s="43" t="n">
        <f aca="false">IFERROR(IF(Submissions!L137="",0,IFERROR(VLOOKUP(RANK(Submissions!L137,Submissions!$L$6:$L$205,0),Reference!$B$6:$C$22,2,FALSE()),1)),0)</f>
        <v>0</v>
      </c>
      <c r="AA137" s="43" t="n">
        <f aca="false">IFERROR(IF(Submissions!M137="",0,IFERROR(VLOOKUP(RANK(Submissions!M137,Submissions!$M$6:$M$205,0),Reference!$B$6:$C$22,2,FALSE()),1)),0)</f>
        <v>0</v>
      </c>
      <c r="AB137" s="43" t="n">
        <f aca="false">IFERROR(IF(Submissions!N137="",0,IFERROR(VLOOKUP(RANK(Submissions!N137,Submissions!$N$6:$N$205,0),Reference!$B$6:$C$22,2,FALSE()),1)),0)</f>
        <v>0</v>
      </c>
      <c r="AC137" s="0" t="n">
        <f aca="false">SUM(Q137:AB137)</f>
        <v>0</v>
      </c>
      <c r="AD137" s="0" t="n">
        <f aca="false">IF(AC137=0,0,RANK(AC137,$AC$6:$AC$205,0))</f>
        <v>0</v>
      </c>
    </row>
    <row r="138" customFormat="false" ht="15" hidden="false" customHeight="false" outlineLevel="0" collapsed="false">
      <c r="P138" s="0" t="str">
        <f aca="false">Submissions!B138</f>
        <v/>
      </c>
      <c r="Q138" s="43" t="n">
        <f aca="false">IFERROR(IF(Submissions!C138="",0,IFERROR(VLOOKUP(RANK(Submissions!C138,Submissions!$C$6:$C$205,0),Reference!$B$6:$C$22,2,FALSE()),1)),0)</f>
        <v>0</v>
      </c>
      <c r="R138" s="43" t="n">
        <f aca="false">IFERROR(IF(Submissions!D138="",0,IFERROR(VLOOKUP(RANK(Submissions!D138,Submissions!$D$6:$D$205,0),Reference!$B$6:$C$22,2,FALSE()),1)),0)</f>
        <v>0</v>
      </c>
      <c r="S138" s="43" t="n">
        <f aca="false">IFERROR(IF(Submissions!E138="",0,IFERROR(VLOOKUP(RANK(Submissions!E138,Submissions!$E$6:$E$205,0),Reference!$B$6:$C$22,2,FALSE()),1)),0)</f>
        <v>0</v>
      </c>
      <c r="T138" s="43" t="n">
        <f aca="false">IFERROR(IF(Submissions!F138="",0,IFERROR(VLOOKUP(RANK(Submissions!F138,Submissions!$F$6:$F$205,0),Reference!$B$6:$C$22,2,FALSE()),1)),0)</f>
        <v>0</v>
      </c>
      <c r="U138" s="43" t="n">
        <f aca="false">IFERROR(IF(Submissions!G138="",0,IFERROR(VLOOKUP(RANK(Submissions!G138,Submissions!$G$6:$G$205,0),Reference!$B$6:$C$22,2,FALSE()),1)),0)</f>
        <v>0</v>
      </c>
      <c r="V138" s="43" t="n">
        <f aca="false">IFERROR(IF(Submissions!H138="",0,IFERROR(VLOOKUP(RANK(Submissions!H138,Submissions!$H$6:$H$205,0),Reference!$B$6:$C$22,2,FALSE()),1)),0)</f>
        <v>0</v>
      </c>
      <c r="W138" s="43" t="n">
        <f aca="false">IFERROR(IF(Submissions!I138="",0,IFERROR(VLOOKUP(RANK(Submissions!I138,Submissions!$I$6:$I$205,1),Reference!$B$6:$C$22,2,FALSE()),1)),0)</f>
        <v>0</v>
      </c>
      <c r="X138" s="43" t="n">
        <f aca="false">IFERROR(IF(Submissions!J138="",0,IFERROR(VLOOKUP(RANK(Submissions!J138,Submissions!$J$6:$J$205,0),Reference!$B$6:$C$22,2,FALSE()),1)),0)</f>
        <v>0</v>
      </c>
      <c r="Y138" s="43" t="n">
        <f aca="false">IFERROR(IF(Submissions!K138="",0,IFERROR(VLOOKUP(RANK(Submissions!K138,Submissions!$K$6:$K$205,0),Reference!$B$6:$C$22,2,FALSE()),1)),0)</f>
        <v>0</v>
      </c>
      <c r="Z138" s="43" t="n">
        <f aca="false">IFERROR(IF(Submissions!L138="",0,IFERROR(VLOOKUP(RANK(Submissions!L138,Submissions!$L$6:$L$205,0),Reference!$B$6:$C$22,2,FALSE()),1)),0)</f>
        <v>0</v>
      </c>
      <c r="AA138" s="43" t="n">
        <f aca="false">IFERROR(IF(Submissions!M138="",0,IFERROR(VLOOKUP(RANK(Submissions!M138,Submissions!$M$6:$M$205,0),Reference!$B$6:$C$22,2,FALSE()),1)),0)</f>
        <v>0</v>
      </c>
      <c r="AB138" s="43" t="n">
        <f aca="false">IFERROR(IF(Submissions!N138="",0,IFERROR(VLOOKUP(RANK(Submissions!N138,Submissions!$N$6:$N$205,0),Reference!$B$6:$C$22,2,FALSE()),1)),0)</f>
        <v>0</v>
      </c>
      <c r="AC138" s="0" t="n">
        <f aca="false">SUM(Q138:AB138)</f>
        <v>0</v>
      </c>
      <c r="AD138" s="0" t="n">
        <f aca="false">IF(AC138=0,0,RANK(AC138,$AC$6:$AC$205,0))</f>
        <v>0</v>
      </c>
    </row>
    <row r="139" customFormat="false" ht="15" hidden="false" customHeight="false" outlineLevel="0" collapsed="false">
      <c r="P139" s="0" t="str">
        <f aca="false">Submissions!B139</f>
        <v/>
      </c>
      <c r="Q139" s="43" t="n">
        <f aca="false">IFERROR(IF(Submissions!C139="",0,IFERROR(VLOOKUP(RANK(Submissions!C139,Submissions!$C$6:$C$205,0),Reference!$B$6:$C$22,2,FALSE()),1)),0)</f>
        <v>0</v>
      </c>
      <c r="R139" s="43" t="n">
        <f aca="false">IFERROR(IF(Submissions!D139="",0,IFERROR(VLOOKUP(RANK(Submissions!D139,Submissions!$D$6:$D$205,0),Reference!$B$6:$C$22,2,FALSE()),1)),0)</f>
        <v>0</v>
      </c>
      <c r="S139" s="43" t="n">
        <f aca="false">IFERROR(IF(Submissions!E139="",0,IFERROR(VLOOKUP(RANK(Submissions!E139,Submissions!$E$6:$E$205,0),Reference!$B$6:$C$22,2,FALSE()),1)),0)</f>
        <v>0</v>
      </c>
      <c r="T139" s="43" t="n">
        <f aca="false">IFERROR(IF(Submissions!F139="",0,IFERROR(VLOOKUP(RANK(Submissions!F139,Submissions!$F$6:$F$205,0),Reference!$B$6:$C$22,2,FALSE()),1)),0)</f>
        <v>0</v>
      </c>
      <c r="U139" s="43" t="n">
        <f aca="false">IFERROR(IF(Submissions!G139="",0,IFERROR(VLOOKUP(RANK(Submissions!G139,Submissions!$G$6:$G$205,0),Reference!$B$6:$C$22,2,FALSE()),1)),0)</f>
        <v>0</v>
      </c>
      <c r="V139" s="43" t="n">
        <f aca="false">IFERROR(IF(Submissions!H139="",0,IFERROR(VLOOKUP(RANK(Submissions!H139,Submissions!$H$6:$H$205,0),Reference!$B$6:$C$22,2,FALSE()),1)),0)</f>
        <v>0</v>
      </c>
      <c r="W139" s="43" t="n">
        <f aca="false">IFERROR(IF(Submissions!I139="",0,IFERROR(VLOOKUP(RANK(Submissions!I139,Submissions!$I$6:$I$205,1),Reference!$B$6:$C$22,2,FALSE()),1)),0)</f>
        <v>0</v>
      </c>
      <c r="X139" s="43" t="n">
        <f aca="false">IFERROR(IF(Submissions!J139="",0,IFERROR(VLOOKUP(RANK(Submissions!J139,Submissions!$J$6:$J$205,0),Reference!$B$6:$C$22,2,FALSE()),1)),0)</f>
        <v>0</v>
      </c>
      <c r="Y139" s="43" t="n">
        <f aca="false">IFERROR(IF(Submissions!K139="",0,IFERROR(VLOOKUP(RANK(Submissions!K139,Submissions!$K$6:$K$205,0),Reference!$B$6:$C$22,2,FALSE()),1)),0)</f>
        <v>0</v>
      </c>
      <c r="Z139" s="43" t="n">
        <f aca="false">IFERROR(IF(Submissions!L139="",0,IFERROR(VLOOKUP(RANK(Submissions!L139,Submissions!$L$6:$L$205,0),Reference!$B$6:$C$22,2,FALSE()),1)),0)</f>
        <v>0</v>
      </c>
      <c r="AA139" s="43" t="n">
        <f aca="false">IFERROR(IF(Submissions!M139="",0,IFERROR(VLOOKUP(RANK(Submissions!M139,Submissions!$M$6:$M$205,0),Reference!$B$6:$C$22,2,FALSE()),1)),0)</f>
        <v>0</v>
      </c>
      <c r="AB139" s="43" t="n">
        <f aca="false">IFERROR(IF(Submissions!N139="",0,IFERROR(VLOOKUP(RANK(Submissions!N139,Submissions!$N$6:$N$205,0),Reference!$B$6:$C$22,2,FALSE()),1)),0)</f>
        <v>0</v>
      </c>
      <c r="AC139" s="0" t="n">
        <f aca="false">SUM(Q139:AB139)</f>
        <v>0</v>
      </c>
      <c r="AD139" s="0" t="n">
        <f aca="false">IF(AC139=0,0,RANK(AC139,$AC$6:$AC$205,0))</f>
        <v>0</v>
      </c>
    </row>
    <row r="140" customFormat="false" ht="15" hidden="false" customHeight="false" outlineLevel="0" collapsed="false">
      <c r="P140" s="0" t="str">
        <f aca="false">Submissions!B140</f>
        <v/>
      </c>
      <c r="Q140" s="43" t="n">
        <f aca="false">IFERROR(IF(Submissions!C140="",0,IFERROR(VLOOKUP(RANK(Submissions!C140,Submissions!$C$6:$C$205,0),Reference!$B$6:$C$22,2,FALSE()),1)),0)</f>
        <v>0</v>
      </c>
      <c r="R140" s="43" t="n">
        <f aca="false">IFERROR(IF(Submissions!D140="",0,IFERROR(VLOOKUP(RANK(Submissions!D140,Submissions!$D$6:$D$205,0),Reference!$B$6:$C$22,2,FALSE()),1)),0)</f>
        <v>0</v>
      </c>
      <c r="S140" s="43" t="n">
        <f aca="false">IFERROR(IF(Submissions!E140="",0,IFERROR(VLOOKUP(RANK(Submissions!E140,Submissions!$E$6:$E$205,0),Reference!$B$6:$C$22,2,FALSE()),1)),0)</f>
        <v>0</v>
      </c>
      <c r="T140" s="43" t="n">
        <f aca="false">IFERROR(IF(Submissions!F140="",0,IFERROR(VLOOKUP(RANK(Submissions!F140,Submissions!$F$6:$F$205,0),Reference!$B$6:$C$22,2,FALSE()),1)),0)</f>
        <v>0</v>
      </c>
      <c r="U140" s="43" t="n">
        <f aca="false">IFERROR(IF(Submissions!G140="",0,IFERROR(VLOOKUP(RANK(Submissions!G140,Submissions!$G$6:$G$205,0),Reference!$B$6:$C$22,2,FALSE()),1)),0)</f>
        <v>0</v>
      </c>
      <c r="V140" s="43" t="n">
        <f aca="false">IFERROR(IF(Submissions!H140="",0,IFERROR(VLOOKUP(RANK(Submissions!H140,Submissions!$H$6:$H$205,0),Reference!$B$6:$C$22,2,FALSE()),1)),0)</f>
        <v>0</v>
      </c>
      <c r="W140" s="43" t="n">
        <f aca="false">IFERROR(IF(Submissions!I140="",0,IFERROR(VLOOKUP(RANK(Submissions!I140,Submissions!$I$6:$I$205,1),Reference!$B$6:$C$22,2,FALSE()),1)),0)</f>
        <v>0</v>
      </c>
      <c r="X140" s="43" t="n">
        <f aca="false">IFERROR(IF(Submissions!J140="",0,IFERROR(VLOOKUP(RANK(Submissions!J140,Submissions!$J$6:$J$205,0),Reference!$B$6:$C$22,2,FALSE()),1)),0)</f>
        <v>0</v>
      </c>
      <c r="Y140" s="43" t="n">
        <f aca="false">IFERROR(IF(Submissions!K140="",0,IFERROR(VLOOKUP(RANK(Submissions!K140,Submissions!$K$6:$K$205,0),Reference!$B$6:$C$22,2,FALSE()),1)),0)</f>
        <v>0</v>
      </c>
      <c r="Z140" s="43" t="n">
        <f aca="false">IFERROR(IF(Submissions!L140="",0,IFERROR(VLOOKUP(RANK(Submissions!L140,Submissions!$L$6:$L$205,0),Reference!$B$6:$C$22,2,FALSE()),1)),0)</f>
        <v>0</v>
      </c>
      <c r="AA140" s="43" t="n">
        <f aca="false">IFERROR(IF(Submissions!M140="",0,IFERROR(VLOOKUP(RANK(Submissions!M140,Submissions!$M$6:$M$205,0),Reference!$B$6:$C$22,2,FALSE()),1)),0)</f>
        <v>0</v>
      </c>
      <c r="AB140" s="43" t="n">
        <f aca="false">IFERROR(IF(Submissions!N140="",0,IFERROR(VLOOKUP(RANK(Submissions!N140,Submissions!$N$6:$N$205,0),Reference!$B$6:$C$22,2,FALSE()),1)),0)</f>
        <v>0</v>
      </c>
      <c r="AC140" s="0" t="n">
        <f aca="false">SUM(Q140:AB140)</f>
        <v>0</v>
      </c>
      <c r="AD140" s="0" t="n">
        <f aca="false">IF(AC140=0,0,RANK(AC140,$AC$6:$AC$205,0))</f>
        <v>0</v>
      </c>
    </row>
    <row r="141" customFormat="false" ht="15" hidden="false" customHeight="false" outlineLevel="0" collapsed="false">
      <c r="P141" s="0" t="str">
        <f aca="false">Submissions!B141</f>
        <v/>
      </c>
      <c r="Q141" s="43" t="n">
        <f aca="false">IFERROR(IF(Submissions!C141="",0,IFERROR(VLOOKUP(RANK(Submissions!C141,Submissions!$C$6:$C$205,0),Reference!$B$6:$C$22,2,FALSE()),1)),0)</f>
        <v>0</v>
      </c>
      <c r="R141" s="43" t="n">
        <f aca="false">IFERROR(IF(Submissions!D141="",0,IFERROR(VLOOKUP(RANK(Submissions!D141,Submissions!$D$6:$D$205,0),Reference!$B$6:$C$22,2,FALSE()),1)),0)</f>
        <v>0</v>
      </c>
      <c r="S141" s="43" t="n">
        <f aca="false">IFERROR(IF(Submissions!E141="",0,IFERROR(VLOOKUP(RANK(Submissions!E141,Submissions!$E$6:$E$205,0),Reference!$B$6:$C$22,2,FALSE()),1)),0)</f>
        <v>0</v>
      </c>
      <c r="T141" s="43" t="n">
        <f aca="false">IFERROR(IF(Submissions!F141="",0,IFERROR(VLOOKUP(RANK(Submissions!F141,Submissions!$F$6:$F$205,0),Reference!$B$6:$C$22,2,FALSE()),1)),0)</f>
        <v>0</v>
      </c>
      <c r="U141" s="43" t="n">
        <f aca="false">IFERROR(IF(Submissions!G141="",0,IFERROR(VLOOKUP(RANK(Submissions!G141,Submissions!$G$6:$G$205,0),Reference!$B$6:$C$22,2,FALSE()),1)),0)</f>
        <v>0</v>
      </c>
      <c r="V141" s="43" t="n">
        <f aca="false">IFERROR(IF(Submissions!H141="",0,IFERROR(VLOOKUP(RANK(Submissions!H141,Submissions!$H$6:$H$205,0),Reference!$B$6:$C$22,2,FALSE()),1)),0)</f>
        <v>0</v>
      </c>
      <c r="W141" s="43" t="n">
        <f aca="false">IFERROR(IF(Submissions!I141="",0,IFERROR(VLOOKUP(RANK(Submissions!I141,Submissions!$I$6:$I$205,1),Reference!$B$6:$C$22,2,FALSE()),1)),0)</f>
        <v>0</v>
      </c>
      <c r="X141" s="43" t="n">
        <f aca="false">IFERROR(IF(Submissions!J141="",0,IFERROR(VLOOKUP(RANK(Submissions!J141,Submissions!$J$6:$J$205,0),Reference!$B$6:$C$22,2,FALSE()),1)),0)</f>
        <v>0</v>
      </c>
      <c r="Y141" s="43" t="n">
        <f aca="false">IFERROR(IF(Submissions!K141="",0,IFERROR(VLOOKUP(RANK(Submissions!K141,Submissions!$K$6:$K$205,0),Reference!$B$6:$C$22,2,FALSE()),1)),0)</f>
        <v>0</v>
      </c>
      <c r="Z141" s="43" t="n">
        <f aca="false">IFERROR(IF(Submissions!L141="",0,IFERROR(VLOOKUP(RANK(Submissions!L141,Submissions!$L$6:$L$205,0),Reference!$B$6:$C$22,2,FALSE()),1)),0)</f>
        <v>0</v>
      </c>
      <c r="AA141" s="43" t="n">
        <f aca="false">IFERROR(IF(Submissions!M141="",0,IFERROR(VLOOKUP(RANK(Submissions!M141,Submissions!$M$6:$M$205,0),Reference!$B$6:$C$22,2,FALSE()),1)),0)</f>
        <v>0</v>
      </c>
      <c r="AB141" s="43" t="n">
        <f aca="false">IFERROR(IF(Submissions!N141="",0,IFERROR(VLOOKUP(RANK(Submissions!N141,Submissions!$N$6:$N$205,0),Reference!$B$6:$C$22,2,FALSE()),1)),0)</f>
        <v>0</v>
      </c>
      <c r="AC141" s="0" t="n">
        <f aca="false">SUM(Q141:AB141)</f>
        <v>0</v>
      </c>
      <c r="AD141" s="0" t="n">
        <f aca="false">IF(AC141=0,0,RANK(AC141,$AC$6:$AC$205,0))</f>
        <v>0</v>
      </c>
    </row>
    <row r="142" customFormat="false" ht="15" hidden="false" customHeight="false" outlineLevel="0" collapsed="false">
      <c r="P142" s="0" t="str">
        <f aca="false">Submissions!B142</f>
        <v/>
      </c>
      <c r="Q142" s="43" t="n">
        <f aca="false">IFERROR(IF(Submissions!C142="",0,IFERROR(VLOOKUP(RANK(Submissions!C142,Submissions!$C$6:$C$205,0),Reference!$B$6:$C$22,2,FALSE()),1)),0)</f>
        <v>0</v>
      </c>
      <c r="R142" s="43" t="n">
        <f aca="false">IFERROR(IF(Submissions!D142="",0,IFERROR(VLOOKUP(RANK(Submissions!D142,Submissions!$D$6:$D$205,0),Reference!$B$6:$C$22,2,FALSE()),1)),0)</f>
        <v>0</v>
      </c>
      <c r="S142" s="43" t="n">
        <f aca="false">IFERROR(IF(Submissions!E142="",0,IFERROR(VLOOKUP(RANK(Submissions!E142,Submissions!$E$6:$E$205,0),Reference!$B$6:$C$22,2,FALSE()),1)),0)</f>
        <v>0</v>
      </c>
      <c r="T142" s="43" t="n">
        <f aca="false">IFERROR(IF(Submissions!F142="",0,IFERROR(VLOOKUP(RANK(Submissions!F142,Submissions!$F$6:$F$205,0),Reference!$B$6:$C$22,2,FALSE()),1)),0)</f>
        <v>0</v>
      </c>
      <c r="U142" s="43" t="n">
        <f aca="false">IFERROR(IF(Submissions!G142="",0,IFERROR(VLOOKUP(RANK(Submissions!G142,Submissions!$G$6:$G$205,0),Reference!$B$6:$C$22,2,FALSE()),1)),0)</f>
        <v>0</v>
      </c>
      <c r="V142" s="43" t="n">
        <f aca="false">IFERROR(IF(Submissions!H142="",0,IFERROR(VLOOKUP(RANK(Submissions!H142,Submissions!$H$6:$H$205,0),Reference!$B$6:$C$22,2,FALSE()),1)),0)</f>
        <v>0</v>
      </c>
      <c r="W142" s="43" t="n">
        <f aca="false">IFERROR(IF(Submissions!I142="",0,IFERROR(VLOOKUP(RANK(Submissions!I142,Submissions!$I$6:$I$205,1),Reference!$B$6:$C$22,2,FALSE()),1)),0)</f>
        <v>0</v>
      </c>
      <c r="X142" s="43" t="n">
        <f aca="false">IFERROR(IF(Submissions!J142="",0,IFERROR(VLOOKUP(RANK(Submissions!J142,Submissions!$J$6:$J$205,0),Reference!$B$6:$C$22,2,FALSE()),1)),0)</f>
        <v>0</v>
      </c>
      <c r="Y142" s="43" t="n">
        <f aca="false">IFERROR(IF(Submissions!K142="",0,IFERROR(VLOOKUP(RANK(Submissions!K142,Submissions!$K$6:$K$205,0),Reference!$B$6:$C$22,2,FALSE()),1)),0)</f>
        <v>0</v>
      </c>
      <c r="Z142" s="43" t="n">
        <f aca="false">IFERROR(IF(Submissions!L142="",0,IFERROR(VLOOKUP(RANK(Submissions!L142,Submissions!$L$6:$L$205,0),Reference!$B$6:$C$22,2,FALSE()),1)),0)</f>
        <v>0</v>
      </c>
      <c r="AA142" s="43" t="n">
        <f aca="false">IFERROR(IF(Submissions!M142="",0,IFERROR(VLOOKUP(RANK(Submissions!M142,Submissions!$M$6:$M$205,0),Reference!$B$6:$C$22,2,FALSE()),1)),0)</f>
        <v>0</v>
      </c>
      <c r="AB142" s="43" t="n">
        <f aca="false">IFERROR(IF(Submissions!N142="",0,IFERROR(VLOOKUP(RANK(Submissions!N142,Submissions!$N$6:$N$205,0),Reference!$B$6:$C$22,2,FALSE()),1)),0)</f>
        <v>0</v>
      </c>
      <c r="AC142" s="0" t="n">
        <f aca="false">SUM(Q142:AB142)</f>
        <v>0</v>
      </c>
      <c r="AD142" s="0" t="n">
        <f aca="false">IF(AC142=0,0,RANK(AC142,$AC$6:$AC$205,0))</f>
        <v>0</v>
      </c>
    </row>
    <row r="143" customFormat="false" ht="15" hidden="false" customHeight="false" outlineLevel="0" collapsed="false">
      <c r="P143" s="0" t="str">
        <f aca="false">Submissions!B143</f>
        <v/>
      </c>
      <c r="Q143" s="43" t="n">
        <f aca="false">IFERROR(IF(Submissions!C143="",0,IFERROR(VLOOKUP(RANK(Submissions!C143,Submissions!$C$6:$C$205,0),Reference!$B$6:$C$22,2,FALSE()),1)),0)</f>
        <v>0</v>
      </c>
      <c r="R143" s="43" t="n">
        <f aca="false">IFERROR(IF(Submissions!D143="",0,IFERROR(VLOOKUP(RANK(Submissions!D143,Submissions!$D$6:$D$205,0),Reference!$B$6:$C$22,2,FALSE()),1)),0)</f>
        <v>0</v>
      </c>
      <c r="S143" s="43" t="n">
        <f aca="false">IFERROR(IF(Submissions!E143="",0,IFERROR(VLOOKUP(RANK(Submissions!E143,Submissions!$E$6:$E$205,0),Reference!$B$6:$C$22,2,FALSE()),1)),0)</f>
        <v>0</v>
      </c>
      <c r="T143" s="43" t="n">
        <f aca="false">IFERROR(IF(Submissions!F143="",0,IFERROR(VLOOKUP(RANK(Submissions!F143,Submissions!$F$6:$F$205,0),Reference!$B$6:$C$22,2,FALSE()),1)),0)</f>
        <v>0</v>
      </c>
      <c r="U143" s="43" t="n">
        <f aca="false">IFERROR(IF(Submissions!G143="",0,IFERROR(VLOOKUP(RANK(Submissions!G143,Submissions!$G$6:$G$205,0),Reference!$B$6:$C$22,2,FALSE()),1)),0)</f>
        <v>0</v>
      </c>
      <c r="V143" s="43" t="n">
        <f aca="false">IFERROR(IF(Submissions!H143="",0,IFERROR(VLOOKUP(RANK(Submissions!H143,Submissions!$H$6:$H$205,0),Reference!$B$6:$C$22,2,FALSE()),1)),0)</f>
        <v>0</v>
      </c>
      <c r="W143" s="43" t="n">
        <f aca="false">IFERROR(IF(Submissions!I143="",0,IFERROR(VLOOKUP(RANK(Submissions!I143,Submissions!$I$6:$I$205,1),Reference!$B$6:$C$22,2,FALSE()),1)),0)</f>
        <v>0</v>
      </c>
      <c r="X143" s="43" t="n">
        <f aca="false">IFERROR(IF(Submissions!J143="",0,IFERROR(VLOOKUP(RANK(Submissions!J143,Submissions!$J$6:$J$205,0),Reference!$B$6:$C$22,2,FALSE()),1)),0)</f>
        <v>0</v>
      </c>
      <c r="Y143" s="43" t="n">
        <f aca="false">IFERROR(IF(Submissions!K143="",0,IFERROR(VLOOKUP(RANK(Submissions!K143,Submissions!$K$6:$K$205,0),Reference!$B$6:$C$22,2,FALSE()),1)),0)</f>
        <v>0</v>
      </c>
      <c r="Z143" s="43" t="n">
        <f aca="false">IFERROR(IF(Submissions!L143="",0,IFERROR(VLOOKUP(RANK(Submissions!L143,Submissions!$L$6:$L$205,0),Reference!$B$6:$C$22,2,FALSE()),1)),0)</f>
        <v>0</v>
      </c>
      <c r="AA143" s="43" t="n">
        <f aca="false">IFERROR(IF(Submissions!M143="",0,IFERROR(VLOOKUP(RANK(Submissions!M143,Submissions!$M$6:$M$205,0),Reference!$B$6:$C$22,2,FALSE()),1)),0)</f>
        <v>0</v>
      </c>
      <c r="AB143" s="43" t="n">
        <f aca="false">IFERROR(IF(Submissions!N143="",0,IFERROR(VLOOKUP(RANK(Submissions!N143,Submissions!$N$6:$N$205,0),Reference!$B$6:$C$22,2,FALSE()),1)),0)</f>
        <v>0</v>
      </c>
      <c r="AC143" s="0" t="n">
        <f aca="false">SUM(Q143:AB143)</f>
        <v>0</v>
      </c>
      <c r="AD143" s="0" t="n">
        <f aca="false">IF(AC143=0,0,RANK(AC143,$AC$6:$AC$205,0))</f>
        <v>0</v>
      </c>
    </row>
    <row r="144" customFormat="false" ht="15" hidden="false" customHeight="false" outlineLevel="0" collapsed="false">
      <c r="P144" s="0" t="str">
        <f aca="false">Submissions!B144</f>
        <v/>
      </c>
      <c r="Q144" s="43" t="n">
        <f aca="false">IFERROR(IF(Submissions!C144="",0,IFERROR(VLOOKUP(RANK(Submissions!C144,Submissions!$C$6:$C$205,0),Reference!$B$6:$C$22,2,FALSE()),1)),0)</f>
        <v>0</v>
      </c>
      <c r="R144" s="43" t="n">
        <f aca="false">IFERROR(IF(Submissions!D144="",0,IFERROR(VLOOKUP(RANK(Submissions!D144,Submissions!$D$6:$D$205,0),Reference!$B$6:$C$22,2,FALSE()),1)),0)</f>
        <v>0</v>
      </c>
      <c r="S144" s="43" t="n">
        <f aca="false">IFERROR(IF(Submissions!E144="",0,IFERROR(VLOOKUP(RANK(Submissions!E144,Submissions!$E$6:$E$205,0),Reference!$B$6:$C$22,2,FALSE()),1)),0)</f>
        <v>0</v>
      </c>
      <c r="T144" s="43" t="n">
        <f aca="false">IFERROR(IF(Submissions!F144="",0,IFERROR(VLOOKUP(RANK(Submissions!F144,Submissions!$F$6:$F$205,0),Reference!$B$6:$C$22,2,FALSE()),1)),0)</f>
        <v>0</v>
      </c>
      <c r="U144" s="43" t="n">
        <f aca="false">IFERROR(IF(Submissions!G144="",0,IFERROR(VLOOKUP(RANK(Submissions!G144,Submissions!$G$6:$G$205,0),Reference!$B$6:$C$22,2,FALSE()),1)),0)</f>
        <v>0</v>
      </c>
      <c r="V144" s="43" t="n">
        <f aca="false">IFERROR(IF(Submissions!H144="",0,IFERROR(VLOOKUP(RANK(Submissions!H144,Submissions!$H$6:$H$205,0),Reference!$B$6:$C$22,2,FALSE()),1)),0)</f>
        <v>0</v>
      </c>
      <c r="W144" s="43" t="n">
        <f aca="false">IFERROR(IF(Submissions!I144="",0,IFERROR(VLOOKUP(RANK(Submissions!I144,Submissions!$I$6:$I$205,1),Reference!$B$6:$C$22,2,FALSE()),1)),0)</f>
        <v>0</v>
      </c>
      <c r="X144" s="43" t="n">
        <f aca="false">IFERROR(IF(Submissions!J144="",0,IFERROR(VLOOKUP(RANK(Submissions!J144,Submissions!$J$6:$J$205,0),Reference!$B$6:$C$22,2,FALSE()),1)),0)</f>
        <v>0</v>
      </c>
      <c r="Y144" s="43" t="n">
        <f aca="false">IFERROR(IF(Submissions!K144="",0,IFERROR(VLOOKUP(RANK(Submissions!K144,Submissions!$K$6:$K$205,0),Reference!$B$6:$C$22,2,FALSE()),1)),0)</f>
        <v>0</v>
      </c>
      <c r="Z144" s="43" t="n">
        <f aca="false">IFERROR(IF(Submissions!L144="",0,IFERROR(VLOOKUP(RANK(Submissions!L144,Submissions!$L$6:$L$205,0),Reference!$B$6:$C$22,2,FALSE()),1)),0)</f>
        <v>0</v>
      </c>
      <c r="AA144" s="43" t="n">
        <f aca="false">IFERROR(IF(Submissions!M144="",0,IFERROR(VLOOKUP(RANK(Submissions!M144,Submissions!$M$6:$M$205,0),Reference!$B$6:$C$22,2,FALSE()),1)),0)</f>
        <v>0</v>
      </c>
      <c r="AB144" s="43" t="n">
        <f aca="false">IFERROR(IF(Submissions!N144="",0,IFERROR(VLOOKUP(RANK(Submissions!N144,Submissions!$N$6:$N$205,0),Reference!$B$6:$C$22,2,FALSE()),1)),0)</f>
        <v>0</v>
      </c>
      <c r="AC144" s="0" t="n">
        <f aca="false">SUM(Q144:AB144)</f>
        <v>0</v>
      </c>
      <c r="AD144" s="0" t="n">
        <f aca="false">IF(AC144=0,0,RANK(AC144,$AC$6:$AC$205,0))</f>
        <v>0</v>
      </c>
    </row>
    <row r="145" customFormat="false" ht="15" hidden="false" customHeight="false" outlineLevel="0" collapsed="false">
      <c r="P145" s="0" t="str">
        <f aca="false">Submissions!B145</f>
        <v/>
      </c>
      <c r="Q145" s="43" t="n">
        <f aca="false">IFERROR(IF(Submissions!C145="",0,IFERROR(VLOOKUP(RANK(Submissions!C145,Submissions!$C$6:$C$205,0),Reference!$B$6:$C$22,2,FALSE()),1)),0)</f>
        <v>0</v>
      </c>
      <c r="R145" s="43" t="n">
        <f aca="false">IFERROR(IF(Submissions!D145="",0,IFERROR(VLOOKUP(RANK(Submissions!D145,Submissions!$D$6:$D$205,0),Reference!$B$6:$C$22,2,FALSE()),1)),0)</f>
        <v>0</v>
      </c>
      <c r="S145" s="43" t="n">
        <f aca="false">IFERROR(IF(Submissions!E145="",0,IFERROR(VLOOKUP(RANK(Submissions!E145,Submissions!$E$6:$E$205,0),Reference!$B$6:$C$22,2,FALSE()),1)),0)</f>
        <v>0</v>
      </c>
      <c r="T145" s="43" t="n">
        <f aca="false">IFERROR(IF(Submissions!F145="",0,IFERROR(VLOOKUP(RANK(Submissions!F145,Submissions!$F$6:$F$205,0),Reference!$B$6:$C$22,2,FALSE()),1)),0)</f>
        <v>0</v>
      </c>
      <c r="U145" s="43" t="n">
        <f aca="false">IFERROR(IF(Submissions!G145="",0,IFERROR(VLOOKUP(RANK(Submissions!G145,Submissions!$G$6:$G$205,0),Reference!$B$6:$C$22,2,FALSE()),1)),0)</f>
        <v>0</v>
      </c>
      <c r="V145" s="43" t="n">
        <f aca="false">IFERROR(IF(Submissions!H145="",0,IFERROR(VLOOKUP(RANK(Submissions!H145,Submissions!$H$6:$H$205,0),Reference!$B$6:$C$22,2,FALSE()),1)),0)</f>
        <v>0</v>
      </c>
      <c r="W145" s="43" t="n">
        <f aca="false">IFERROR(IF(Submissions!I145="",0,IFERROR(VLOOKUP(RANK(Submissions!I145,Submissions!$I$6:$I$205,1),Reference!$B$6:$C$22,2,FALSE()),1)),0)</f>
        <v>0</v>
      </c>
      <c r="X145" s="43" t="n">
        <f aca="false">IFERROR(IF(Submissions!J145="",0,IFERROR(VLOOKUP(RANK(Submissions!J145,Submissions!$J$6:$J$205,0),Reference!$B$6:$C$22,2,FALSE()),1)),0)</f>
        <v>0</v>
      </c>
      <c r="Y145" s="43" t="n">
        <f aca="false">IFERROR(IF(Submissions!K145="",0,IFERROR(VLOOKUP(RANK(Submissions!K145,Submissions!$K$6:$K$205,0),Reference!$B$6:$C$22,2,FALSE()),1)),0)</f>
        <v>0</v>
      </c>
      <c r="Z145" s="43" t="n">
        <f aca="false">IFERROR(IF(Submissions!L145="",0,IFERROR(VLOOKUP(RANK(Submissions!L145,Submissions!$L$6:$L$205,0),Reference!$B$6:$C$22,2,FALSE()),1)),0)</f>
        <v>0</v>
      </c>
      <c r="AA145" s="43" t="n">
        <f aca="false">IFERROR(IF(Submissions!M145="",0,IFERROR(VLOOKUP(RANK(Submissions!M145,Submissions!$M$6:$M$205,0),Reference!$B$6:$C$22,2,FALSE()),1)),0)</f>
        <v>0</v>
      </c>
      <c r="AB145" s="43" t="n">
        <f aca="false">IFERROR(IF(Submissions!N145="",0,IFERROR(VLOOKUP(RANK(Submissions!N145,Submissions!$N$6:$N$205,0),Reference!$B$6:$C$22,2,FALSE()),1)),0)</f>
        <v>0</v>
      </c>
      <c r="AC145" s="0" t="n">
        <f aca="false">SUM(Q145:AB145)</f>
        <v>0</v>
      </c>
      <c r="AD145" s="0" t="n">
        <f aca="false">IF(AC145=0,0,RANK(AC145,$AC$6:$AC$205,0))</f>
        <v>0</v>
      </c>
    </row>
    <row r="146" customFormat="false" ht="15" hidden="false" customHeight="false" outlineLevel="0" collapsed="false">
      <c r="P146" s="0" t="str">
        <f aca="false">Submissions!B146</f>
        <v/>
      </c>
      <c r="Q146" s="43" t="n">
        <f aca="false">IFERROR(IF(Submissions!C146="",0,IFERROR(VLOOKUP(RANK(Submissions!C146,Submissions!$C$6:$C$205,0),Reference!$B$6:$C$22,2,FALSE()),1)),0)</f>
        <v>0</v>
      </c>
      <c r="R146" s="43" t="n">
        <f aca="false">IFERROR(IF(Submissions!D146="",0,IFERROR(VLOOKUP(RANK(Submissions!D146,Submissions!$D$6:$D$205,0),Reference!$B$6:$C$22,2,FALSE()),1)),0)</f>
        <v>0</v>
      </c>
      <c r="S146" s="43" t="n">
        <f aca="false">IFERROR(IF(Submissions!E146="",0,IFERROR(VLOOKUP(RANK(Submissions!E146,Submissions!$E$6:$E$205,0),Reference!$B$6:$C$22,2,FALSE()),1)),0)</f>
        <v>0</v>
      </c>
      <c r="T146" s="43" t="n">
        <f aca="false">IFERROR(IF(Submissions!F146="",0,IFERROR(VLOOKUP(RANK(Submissions!F146,Submissions!$F$6:$F$205,0),Reference!$B$6:$C$22,2,FALSE()),1)),0)</f>
        <v>0</v>
      </c>
      <c r="U146" s="43" t="n">
        <f aca="false">IFERROR(IF(Submissions!G146="",0,IFERROR(VLOOKUP(RANK(Submissions!G146,Submissions!$G$6:$G$205,0),Reference!$B$6:$C$22,2,FALSE()),1)),0)</f>
        <v>0</v>
      </c>
      <c r="V146" s="43" t="n">
        <f aca="false">IFERROR(IF(Submissions!H146="",0,IFERROR(VLOOKUP(RANK(Submissions!H146,Submissions!$H$6:$H$205,0),Reference!$B$6:$C$22,2,FALSE()),1)),0)</f>
        <v>0</v>
      </c>
      <c r="W146" s="43" t="n">
        <f aca="false">IFERROR(IF(Submissions!I146="",0,IFERROR(VLOOKUP(RANK(Submissions!I146,Submissions!$I$6:$I$205,1),Reference!$B$6:$C$22,2,FALSE()),1)),0)</f>
        <v>0</v>
      </c>
      <c r="X146" s="43" t="n">
        <f aca="false">IFERROR(IF(Submissions!J146="",0,IFERROR(VLOOKUP(RANK(Submissions!J146,Submissions!$J$6:$J$205,0),Reference!$B$6:$C$22,2,FALSE()),1)),0)</f>
        <v>0</v>
      </c>
      <c r="Y146" s="43" t="n">
        <f aca="false">IFERROR(IF(Submissions!K146="",0,IFERROR(VLOOKUP(RANK(Submissions!K146,Submissions!$K$6:$K$205,0),Reference!$B$6:$C$22,2,FALSE()),1)),0)</f>
        <v>0</v>
      </c>
      <c r="Z146" s="43" t="n">
        <f aca="false">IFERROR(IF(Submissions!L146="",0,IFERROR(VLOOKUP(RANK(Submissions!L146,Submissions!$L$6:$L$205,0),Reference!$B$6:$C$22,2,FALSE()),1)),0)</f>
        <v>0</v>
      </c>
      <c r="AA146" s="43" t="n">
        <f aca="false">IFERROR(IF(Submissions!M146="",0,IFERROR(VLOOKUP(RANK(Submissions!M146,Submissions!$M$6:$M$205,0),Reference!$B$6:$C$22,2,FALSE()),1)),0)</f>
        <v>0</v>
      </c>
      <c r="AB146" s="43" t="n">
        <f aca="false">IFERROR(IF(Submissions!N146="",0,IFERROR(VLOOKUP(RANK(Submissions!N146,Submissions!$N$6:$N$205,0),Reference!$B$6:$C$22,2,FALSE()),1)),0)</f>
        <v>0</v>
      </c>
      <c r="AC146" s="0" t="n">
        <f aca="false">SUM(Q146:AB146)</f>
        <v>0</v>
      </c>
      <c r="AD146" s="0" t="n">
        <f aca="false">IF(AC146=0,0,RANK(AC146,$AC$6:$AC$205,0))</f>
        <v>0</v>
      </c>
    </row>
    <row r="147" customFormat="false" ht="15" hidden="false" customHeight="false" outlineLevel="0" collapsed="false">
      <c r="P147" s="0" t="str">
        <f aca="false">Submissions!B147</f>
        <v/>
      </c>
      <c r="Q147" s="43" t="n">
        <f aca="false">IFERROR(IF(Submissions!C147="",0,IFERROR(VLOOKUP(RANK(Submissions!C147,Submissions!$C$6:$C$205,0),Reference!$B$6:$C$22,2,FALSE()),1)),0)</f>
        <v>0</v>
      </c>
      <c r="R147" s="43" t="n">
        <f aca="false">IFERROR(IF(Submissions!D147="",0,IFERROR(VLOOKUP(RANK(Submissions!D147,Submissions!$D$6:$D$205,0),Reference!$B$6:$C$22,2,FALSE()),1)),0)</f>
        <v>0</v>
      </c>
      <c r="S147" s="43" t="n">
        <f aca="false">IFERROR(IF(Submissions!E147="",0,IFERROR(VLOOKUP(RANK(Submissions!E147,Submissions!$E$6:$E$205,0),Reference!$B$6:$C$22,2,FALSE()),1)),0)</f>
        <v>0</v>
      </c>
      <c r="T147" s="43" t="n">
        <f aca="false">IFERROR(IF(Submissions!F147="",0,IFERROR(VLOOKUP(RANK(Submissions!F147,Submissions!$F$6:$F$205,0),Reference!$B$6:$C$22,2,FALSE()),1)),0)</f>
        <v>0</v>
      </c>
      <c r="U147" s="43" t="n">
        <f aca="false">IFERROR(IF(Submissions!G147="",0,IFERROR(VLOOKUP(RANK(Submissions!G147,Submissions!$G$6:$G$205,0),Reference!$B$6:$C$22,2,FALSE()),1)),0)</f>
        <v>0</v>
      </c>
      <c r="V147" s="43" t="n">
        <f aca="false">IFERROR(IF(Submissions!H147="",0,IFERROR(VLOOKUP(RANK(Submissions!H147,Submissions!$H$6:$H$205,0),Reference!$B$6:$C$22,2,FALSE()),1)),0)</f>
        <v>0</v>
      </c>
      <c r="W147" s="43" t="n">
        <f aca="false">IFERROR(IF(Submissions!I147="",0,IFERROR(VLOOKUP(RANK(Submissions!I147,Submissions!$I$6:$I$205,1),Reference!$B$6:$C$22,2,FALSE()),1)),0)</f>
        <v>0</v>
      </c>
      <c r="X147" s="43" t="n">
        <f aca="false">IFERROR(IF(Submissions!J147="",0,IFERROR(VLOOKUP(RANK(Submissions!J147,Submissions!$J$6:$J$205,0),Reference!$B$6:$C$22,2,FALSE()),1)),0)</f>
        <v>0</v>
      </c>
      <c r="Y147" s="43" t="n">
        <f aca="false">IFERROR(IF(Submissions!K147="",0,IFERROR(VLOOKUP(RANK(Submissions!K147,Submissions!$K$6:$K$205,0),Reference!$B$6:$C$22,2,FALSE()),1)),0)</f>
        <v>0</v>
      </c>
      <c r="Z147" s="43" t="n">
        <f aca="false">IFERROR(IF(Submissions!L147="",0,IFERROR(VLOOKUP(RANK(Submissions!L147,Submissions!$L$6:$L$205,0),Reference!$B$6:$C$22,2,FALSE()),1)),0)</f>
        <v>0</v>
      </c>
      <c r="AA147" s="43" t="n">
        <f aca="false">IFERROR(IF(Submissions!M147="",0,IFERROR(VLOOKUP(RANK(Submissions!M147,Submissions!$M$6:$M$205,0),Reference!$B$6:$C$22,2,FALSE()),1)),0)</f>
        <v>0</v>
      </c>
      <c r="AB147" s="43" t="n">
        <f aca="false">IFERROR(IF(Submissions!N147="",0,IFERROR(VLOOKUP(RANK(Submissions!N147,Submissions!$N$6:$N$205,0),Reference!$B$6:$C$22,2,FALSE()),1)),0)</f>
        <v>0</v>
      </c>
      <c r="AC147" s="0" t="n">
        <f aca="false">SUM(Q147:AB147)</f>
        <v>0</v>
      </c>
      <c r="AD147" s="0" t="n">
        <f aca="false">IF(AC147=0,0,RANK(AC147,$AC$6:$AC$205,0))</f>
        <v>0</v>
      </c>
    </row>
    <row r="148" customFormat="false" ht="15" hidden="false" customHeight="false" outlineLevel="0" collapsed="false">
      <c r="P148" s="0" t="str">
        <f aca="false">Submissions!B148</f>
        <v/>
      </c>
      <c r="Q148" s="43" t="n">
        <f aca="false">IFERROR(IF(Submissions!C148="",0,IFERROR(VLOOKUP(RANK(Submissions!C148,Submissions!$C$6:$C$205,0),Reference!$B$6:$C$22,2,FALSE()),1)),0)</f>
        <v>0</v>
      </c>
      <c r="R148" s="43" t="n">
        <f aca="false">IFERROR(IF(Submissions!D148="",0,IFERROR(VLOOKUP(RANK(Submissions!D148,Submissions!$D$6:$D$205,0),Reference!$B$6:$C$22,2,FALSE()),1)),0)</f>
        <v>0</v>
      </c>
      <c r="S148" s="43" t="n">
        <f aca="false">IFERROR(IF(Submissions!E148="",0,IFERROR(VLOOKUP(RANK(Submissions!E148,Submissions!$E$6:$E$205,0),Reference!$B$6:$C$22,2,FALSE()),1)),0)</f>
        <v>0</v>
      </c>
      <c r="T148" s="43" t="n">
        <f aca="false">IFERROR(IF(Submissions!F148="",0,IFERROR(VLOOKUP(RANK(Submissions!F148,Submissions!$F$6:$F$205,0),Reference!$B$6:$C$22,2,FALSE()),1)),0)</f>
        <v>0</v>
      </c>
      <c r="U148" s="43" t="n">
        <f aca="false">IFERROR(IF(Submissions!G148="",0,IFERROR(VLOOKUP(RANK(Submissions!G148,Submissions!$G$6:$G$205,0),Reference!$B$6:$C$22,2,FALSE()),1)),0)</f>
        <v>0</v>
      </c>
      <c r="V148" s="43" t="n">
        <f aca="false">IFERROR(IF(Submissions!H148="",0,IFERROR(VLOOKUP(RANK(Submissions!H148,Submissions!$H$6:$H$205,0),Reference!$B$6:$C$22,2,FALSE()),1)),0)</f>
        <v>0</v>
      </c>
      <c r="W148" s="43" t="n">
        <f aca="false">IFERROR(IF(Submissions!I148="",0,IFERROR(VLOOKUP(RANK(Submissions!I148,Submissions!$I$6:$I$205,1),Reference!$B$6:$C$22,2,FALSE()),1)),0)</f>
        <v>0</v>
      </c>
      <c r="X148" s="43" t="n">
        <f aca="false">IFERROR(IF(Submissions!J148="",0,IFERROR(VLOOKUP(RANK(Submissions!J148,Submissions!$J$6:$J$205,0),Reference!$B$6:$C$22,2,FALSE()),1)),0)</f>
        <v>0</v>
      </c>
      <c r="Y148" s="43" t="n">
        <f aca="false">IFERROR(IF(Submissions!K148="",0,IFERROR(VLOOKUP(RANK(Submissions!K148,Submissions!$K$6:$K$205,0),Reference!$B$6:$C$22,2,FALSE()),1)),0)</f>
        <v>0</v>
      </c>
      <c r="Z148" s="43" t="n">
        <f aca="false">IFERROR(IF(Submissions!L148="",0,IFERROR(VLOOKUP(RANK(Submissions!L148,Submissions!$L$6:$L$205,0),Reference!$B$6:$C$22,2,FALSE()),1)),0)</f>
        <v>0</v>
      </c>
      <c r="AA148" s="43" t="n">
        <f aca="false">IFERROR(IF(Submissions!M148="",0,IFERROR(VLOOKUP(RANK(Submissions!M148,Submissions!$M$6:$M$205,0),Reference!$B$6:$C$22,2,FALSE()),1)),0)</f>
        <v>0</v>
      </c>
      <c r="AB148" s="43" t="n">
        <f aca="false">IFERROR(IF(Submissions!N148="",0,IFERROR(VLOOKUP(RANK(Submissions!N148,Submissions!$N$6:$N$205,0),Reference!$B$6:$C$22,2,FALSE()),1)),0)</f>
        <v>0</v>
      </c>
      <c r="AC148" s="0" t="n">
        <f aca="false">SUM(Q148:AB148)</f>
        <v>0</v>
      </c>
      <c r="AD148" s="0" t="n">
        <f aca="false">IF(AC148=0,0,RANK(AC148,$AC$6:$AC$205,0))</f>
        <v>0</v>
      </c>
    </row>
    <row r="149" customFormat="false" ht="15" hidden="false" customHeight="false" outlineLevel="0" collapsed="false">
      <c r="P149" s="0" t="str">
        <f aca="false">Submissions!B149</f>
        <v/>
      </c>
      <c r="Q149" s="43" t="n">
        <f aca="false">IFERROR(IF(Submissions!C149="",0,IFERROR(VLOOKUP(RANK(Submissions!C149,Submissions!$C$6:$C$205,0),Reference!$B$6:$C$22,2,FALSE()),1)),0)</f>
        <v>0</v>
      </c>
      <c r="R149" s="43" t="n">
        <f aca="false">IFERROR(IF(Submissions!D149="",0,IFERROR(VLOOKUP(RANK(Submissions!D149,Submissions!$D$6:$D$205,0),Reference!$B$6:$C$22,2,FALSE()),1)),0)</f>
        <v>0</v>
      </c>
      <c r="S149" s="43" t="n">
        <f aca="false">IFERROR(IF(Submissions!E149="",0,IFERROR(VLOOKUP(RANK(Submissions!E149,Submissions!$E$6:$E$205,0),Reference!$B$6:$C$22,2,FALSE()),1)),0)</f>
        <v>0</v>
      </c>
      <c r="T149" s="43" t="n">
        <f aca="false">IFERROR(IF(Submissions!F149="",0,IFERROR(VLOOKUP(RANK(Submissions!F149,Submissions!$F$6:$F$205,0),Reference!$B$6:$C$22,2,FALSE()),1)),0)</f>
        <v>0</v>
      </c>
      <c r="U149" s="43" t="n">
        <f aca="false">IFERROR(IF(Submissions!G149="",0,IFERROR(VLOOKUP(RANK(Submissions!G149,Submissions!$G$6:$G$205,0),Reference!$B$6:$C$22,2,FALSE()),1)),0)</f>
        <v>0</v>
      </c>
      <c r="V149" s="43" t="n">
        <f aca="false">IFERROR(IF(Submissions!H149="",0,IFERROR(VLOOKUP(RANK(Submissions!H149,Submissions!$H$6:$H$205,0),Reference!$B$6:$C$22,2,FALSE()),1)),0)</f>
        <v>0</v>
      </c>
      <c r="W149" s="43" t="n">
        <f aca="false">IFERROR(IF(Submissions!I149="",0,IFERROR(VLOOKUP(RANK(Submissions!I149,Submissions!$I$6:$I$205,1),Reference!$B$6:$C$22,2,FALSE()),1)),0)</f>
        <v>0</v>
      </c>
      <c r="X149" s="43" t="n">
        <f aca="false">IFERROR(IF(Submissions!J149="",0,IFERROR(VLOOKUP(RANK(Submissions!J149,Submissions!$J$6:$J$205,0),Reference!$B$6:$C$22,2,FALSE()),1)),0)</f>
        <v>0</v>
      </c>
      <c r="Y149" s="43" t="n">
        <f aca="false">IFERROR(IF(Submissions!K149="",0,IFERROR(VLOOKUP(RANK(Submissions!K149,Submissions!$K$6:$K$205,0),Reference!$B$6:$C$22,2,FALSE()),1)),0)</f>
        <v>0</v>
      </c>
      <c r="Z149" s="43" t="n">
        <f aca="false">IFERROR(IF(Submissions!L149="",0,IFERROR(VLOOKUP(RANK(Submissions!L149,Submissions!$L$6:$L$205,0),Reference!$B$6:$C$22,2,FALSE()),1)),0)</f>
        <v>0</v>
      </c>
      <c r="AA149" s="43" t="n">
        <f aca="false">IFERROR(IF(Submissions!M149="",0,IFERROR(VLOOKUP(RANK(Submissions!M149,Submissions!$M$6:$M$205,0),Reference!$B$6:$C$22,2,FALSE()),1)),0)</f>
        <v>0</v>
      </c>
      <c r="AB149" s="43" t="n">
        <f aca="false">IFERROR(IF(Submissions!N149="",0,IFERROR(VLOOKUP(RANK(Submissions!N149,Submissions!$N$6:$N$205,0),Reference!$B$6:$C$22,2,FALSE()),1)),0)</f>
        <v>0</v>
      </c>
      <c r="AC149" s="0" t="n">
        <f aca="false">SUM(Q149:AB149)</f>
        <v>0</v>
      </c>
      <c r="AD149" s="0" t="n">
        <f aca="false">IF(AC149=0,0,RANK(AC149,$AC$6:$AC$205,0))</f>
        <v>0</v>
      </c>
    </row>
    <row r="150" customFormat="false" ht="15" hidden="false" customHeight="false" outlineLevel="0" collapsed="false">
      <c r="P150" s="0" t="str">
        <f aca="false">Submissions!B150</f>
        <v/>
      </c>
      <c r="Q150" s="43" t="n">
        <f aca="false">IFERROR(IF(Submissions!C150="",0,IFERROR(VLOOKUP(RANK(Submissions!C150,Submissions!$C$6:$C$205,0),Reference!$B$6:$C$22,2,FALSE()),1)),0)</f>
        <v>0</v>
      </c>
      <c r="R150" s="43" t="n">
        <f aca="false">IFERROR(IF(Submissions!D150="",0,IFERROR(VLOOKUP(RANK(Submissions!D150,Submissions!$D$6:$D$205,0),Reference!$B$6:$C$22,2,FALSE()),1)),0)</f>
        <v>0</v>
      </c>
      <c r="S150" s="43" t="n">
        <f aca="false">IFERROR(IF(Submissions!E150="",0,IFERROR(VLOOKUP(RANK(Submissions!E150,Submissions!$E$6:$E$205,0),Reference!$B$6:$C$22,2,FALSE()),1)),0)</f>
        <v>0</v>
      </c>
      <c r="T150" s="43" t="n">
        <f aca="false">IFERROR(IF(Submissions!F150="",0,IFERROR(VLOOKUP(RANK(Submissions!F150,Submissions!$F$6:$F$205,0),Reference!$B$6:$C$22,2,FALSE()),1)),0)</f>
        <v>0</v>
      </c>
      <c r="U150" s="43" t="n">
        <f aca="false">IFERROR(IF(Submissions!G150="",0,IFERROR(VLOOKUP(RANK(Submissions!G150,Submissions!$G$6:$G$205,0),Reference!$B$6:$C$22,2,FALSE()),1)),0)</f>
        <v>0</v>
      </c>
      <c r="V150" s="43" t="n">
        <f aca="false">IFERROR(IF(Submissions!H150="",0,IFERROR(VLOOKUP(RANK(Submissions!H150,Submissions!$H$6:$H$205,0),Reference!$B$6:$C$22,2,FALSE()),1)),0)</f>
        <v>0</v>
      </c>
      <c r="W150" s="43" t="n">
        <f aca="false">IFERROR(IF(Submissions!I150="",0,IFERROR(VLOOKUP(RANK(Submissions!I150,Submissions!$I$6:$I$205,1),Reference!$B$6:$C$22,2,FALSE()),1)),0)</f>
        <v>0</v>
      </c>
      <c r="X150" s="43" t="n">
        <f aca="false">IFERROR(IF(Submissions!J150="",0,IFERROR(VLOOKUP(RANK(Submissions!J150,Submissions!$J$6:$J$205,0),Reference!$B$6:$C$22,2,FALSE()),1)),0)</f>
        <v>0</v>
      </c>
      <c r="Y150" s="43" t="n">
        <f aca="false">IFERROR(IF(Submissions!K150="",0,IFERROR(VLOOKUP(RANK(Submissions!K150,Submissions!$K$6:$K$205,0),Reference!$B$6:$C$22,2,FALSE()),1)),0)</f>
        <v>0</v>
      </c>
      <c r="Z150" s="43" t="n">
        <f aca="false">IFERROR(IF(Submissions!L150="",0,IFERROR(VLOOKUP(RANK(Submissions!L150,Submissions!$L$6:$L$205,0),Reference!$B$6:$C$22,2,FALSE()),1)),0)</f>
        <v>0</v>
      </c>
      <c r="AA150" s="43" t="n">
        <f aca="false">IFERROR(IF(Submissions!M150="",0,IFERROR(VLOOKUP(RANK(Submissions!M150,Submissions!$M$6:$M$205,0),Reference!$B$6:$C$22,2,FALSE()),1)),0)</f>
        <v>0</v>
      </c>
      <c r="AB150" s="43" t="n">
        <f aca="false">IFERROR(IF(Submissions!N150="",0,IFERROR(VLOOKUP(RANK(Submissions!N150,Submissions!$N$6:$N$205,0),Reference!$B$6:$C$22,2,FALSE()),1)),0)</f>
        <v>0</v>
      </c>
      <c r="AC150" s="0" t="n">
        <f aca="false">SUM(Q150:AB150)</f>
        <v>0</v>
      </c>
      <c r="AD150" s="0" t="n">
        <f aca="false">IF(AC150=0,0,RANK(AC150,$AC$6:$AC$205,0))</f>
        <v>0</v>
      </c>
    </row>
    <row r="151" customFormat="false" ht="15" hidden="false" customHeight="false" outlineLevel="0" collapsed="false">
      <c r="P151" s="0" t="str">
        <f aca="false">Submissions!B151</f>
        <v/>
      </c>
      <c r="Q151" s="43" t="n">
        <f aca="false">IFERROR(IF(Submissions!C151="",0,IFERROR(VLOOKUP(RANK(Submissions!C151,Submissions!$C$6:$C$205,0),Reference!$B$6:$C$22,2,FALSE()),1)),0)</f>
        <v>0</v>
      </c>
      <c r="R151" s="43" t="n">
        <f aca="false">IFERROR(IF(Submissions!D151="",0,IFERROR(VLOOKUP(RANK(Submissions!D151,Submissions!$D$6:$D$205,0),Reference!$B$6:$C$22,2,FALSE()),1)),0)</f>
        <v>0</v>
      </c>
      <c r="S151" s="43" t="n">
        <f aca="false">IFERROR(IF(Submissions!E151="",0,IFERROR(VLOOKUP(RANK(Submissions!E151,Submissions!$E$6:$E$205,0),Reference!$B$6:$C$22,2,FALSE()),1)),0)</f>
        <v>0</v>
      </c>
      <c r="T151" s="43" t="n">
        <f aca="false">IFERROR(IF(Submissions!F151="",0,IFERROR(VLOOKUP(RANK(Submissions!F151,Submissions!$F$6:$F$205,0),Reference!$B$6:$C$22,2,FALSE()),1)),0)</f>
        <v>0</v>
      </c>
      <c r="U151" s="43" t="n">
        <f aca="false">IFERROR(IF(Submissions!G151="",0,IFERROR(VLOOKUP(RANK(Submissions!G151,Submissions!$G$6:$G$205,0),Reference!$B$6:$C$22,2,FALSE()),1)),0)</f>
        <v>0</v>
      </c>
      <c r="V151" s="43" t="n">
        <f aca="false">IFERROR(IF(Submissions!H151="",0,IFERROR(VLOOKUP(RANK(Submissions!H151,Submissions!$H$6:$H$205,0),Reference!$B$6:$C$22,2,FALSE()),1)),0)</f>
        <v>0</v>
      </c>
      <c r="W151" s="43" t="n">
        <f aca="false">IFERROR(IF(Submissions!I151="",0,IFERROR(VLOOKUP(RANK(Submissions!I151,Submissions!$I$6:$I$205,1),Reference!$B$6:$C$22,2,FALSE()),1)),0)</f>
        <v>0</v>
      </c>
      <c r="X151" s="43" t="n">
        <f aca="false">IFERROR(IF(Submissions!J151="",0,IFERROR(VLOOKUP(RANK(Submissions!J151,Submissions!$J$6:$J$205,0),Reference!$B$6:$C$22,2,FALSE()),1)),0)</f>
        <v>0</v>
      </c>
      <c r="Y151" s="43" t="n">
        <f aca="false">IFERROR(IF(Submissions!K151="",0,IFERROR(VLOOKUP(RANK(Submissions!K151,Submissions!$K$6:$K$205,0),Reference!$B$6:$C$22,2,FALSE()),1)),0)</f>
        <v>0</v>
      </c>
      <c r="Z151" s="43" t="n">
        <f aca="false">IFERROR(IF(Submissions!L151="",0,IFERROR(VLOOKUP(RANK(Submissions!L151,Submissions!$L$6:$L$205,0),Reference!$B$6:$C$22,2,FALSE()),1)),0)</f>
        <v>0</v>
      </c>
      <c r="AA151" s="43" t="n">
        <f aca="false">IFERROR(IF(Submissions!M151="",0,IFERROR(VLOOKUP(RANK(Submissions!M151,Submissions!$M$6:$M$205,0),Reference!$B$6:$C$22,2,FALSE()),1)),0)</f>
        <v>0</v>
      </c>
      <c r="AB151" s="43" t="n">
        <f aca="false">IFERROR(IF(Submissions!N151="",0,IFERROR(VLOOKUP(RANK(Submissions!N151,Submissions!$N$6:$N$205,0),Reference!$B$6:$C$22,2,FALSE()),1)),0)</f>
        <v>0</v>
      </c>
      <c r="AC151" s="0" t="n">
        <f aca="false">SUM(Q151:AB151)</f>
        <v>0</v>
      </c>
      <c r="AD151" s="0" t="n">
        <f aca="false">IF(AC151=0,0,RANK(AC151,$AC$6:$AC$205,0))</f>
        <v>0</v>
      </c>
    </row>
    <row r="152" customFormat="false" ht="15" hidden="false" customHeight="false" outlineLevel="0" collapsed="false">
      <c r="P152" s="0" t="str">
        <f aca="false">Submissions!B152</f>
        <v/>
      </c>
      <c r="Q152" s="43" t="n">
        <f aca="false">IFERROR(IF(Submissions!C152="",0,IFERROR(VLOOKUP(RANK(Submissions!C152,Submissions!$C$6:$C$205,0),Reference!$B$6:$C$22,2,FALSE()),1)),0)</f>
        <v>0</v>
      </c>
      <c r="R152" s="43" t="n">
        <f aca="false">IFERROR(IF(Submissions!D152="",0,IFERROR(VLOOKUP(RANK(Submissions!D152,Submissions!$D$6:$D$205,0),Reference!$B$6:$C$22,2,FALSE()),1)),0)</f>
        <v>0</v>
      </c>
      <c r="S152" s="43" t="n">
        <f aca="false">IFERROR(IF(Submissions!E152="",0,IFERROR(VLOOKUP(RANK(Submissions!E152,Submissions!$E$6:$E$205,0),Reference!$B$6:$C$22,2,FALSE()),1)),0)</f>
        <v>0</v>
      </c>
      <c r="T152" s="43" t="n">
        <f aca="false">IFERROR(IF(Submissions!F152="",0,IFERROR(VLOOKUP(RANK(Submissions!F152,Submissions!$F$6:$F$205,0),Reference!$B$6:$C$22,2,FALSE()),1)),0)</f>
        <v>0</v>
      </c>
      <c r="U152" s="43" t="n">
        <f aca="false">IFERROR(IF(Submissions!G152="",0,IFERROR(VLOOKUP(RANK(Submissions!G152,Submissions!$G$6:$G$205,0),Reference!$B$6:$C$22,2,FALSE()),1)),0)</f>
        <v>0</v>
      </c>
      <c r="V152" s="43" t="n">
        <f aca="false">IFERROR(IF(Submissions!H152="",0,IFERROR(VLOOKUP(RANK(Submissions!H152,Submissions!$H$6:$H$205,0),Reference!$B$6:$C$22,2,FALSE()),1)),0)</f>
        <v>0</v>
      </c>
      <c r="W152" s="43" t="n">
        <f aca="false">IFERROR(IF(Submissions!I152="",0,IFERROR(VLOOKUP(RANK(Submissions!I152,Submissions!$I$6:$I$205,1),Reference!$B$6:$C$22,2,FALSE()),1)),0)</f>
        <v>0</v>
      </c>
      <c r="X152" s="43" t="n">
        <f aca="false">IFERROR(IF(Submissions!J152="",0,IFERROR(VLOOKUP(RANK(Submissions!J152,Submissions!$J$6:$J$205,0),Reference!$B$6:$C$22,2,FALSE()),1)),0)</f>
        <v>0</v>
      </c>
      <c r="Y152" s="43" t="n">
        <f aca="false">IFERROR(IF(Submissions!K152="",0,IFERROR(VLOOKUP(RANK(Submissions!K152,Submissions!$K$6:$K$205,0),Reference!$B$6:$C$22,2,FALSE()),1)),0)</f>
        <v>0</v>
      </c>
      <c r="Z152" s="43" t="n">
        <f aca="false">IFERROR(IF(Submissions!L152="",0,IFERROR(VLOOKUP(RANK(Submissions!L152,Submissions!$L$6:$L$205,0),Reference!$B$6:$C$22,2,FALSE()),1)),0)</f>
        <v>0</v>
      </c>
      <c r="AA152" s="43" t="n">
        <f aca="false">IFERROR(IF(Submissions!M152="",0,IFERROR(VLOOKUP(RANK(Submissions!M152,Submissions!$M$6:$M$205,0),Reference!$B$6:$C$22,2,FALSE()),1)),0)</f>
        <v>0</v>
      </c>
      <c r="AB152" s="43" t="n">
        <f aca="false">IFERROR(IF(Submissions!N152="",0,IFERROR(VLOOKUP(RANK(Submissions!N152,Submissions!$N$6:$N$205,0),Reference!$B$6:$C$22,2,FALSE()),1)),0)</f>
        <v>0</v>
      </c>
      <c r="AC152" s="0" t="n">
        <f aca="false">SUM(Q152:AB152)</f>
        <v>0</v>
      </c>
      <c r="AD152" s="0" t="n">
        <f aca="false">IF(AC152=0,0,RANK(AC152,$AC$6:$AC$205,0))</f>
        <v>0</v>
      </c>
    </row>
    <row r="153" customFormat="false" ht="15" hidden="false" customHeight="false" outlineLevel="0" collapsed="false">
      <c r="P153" s="0" t="str">
        <f aca="false">Submissions!B153</f>
        <v/>
      </c>
      <c r="Q153" s="43" t="n">
        <f aca="false">IFERROR(IF(Submissions!C153="",0,IFERROR(VLOOKUP(RANK(Submissions!C153,Submissions!$C$6:$C$205,0),Reference!$B$6:$C$22,2,FALSE()),1)),0)</f>
        <v>0</v>
      </c>
      <c r="R153" s="43" t="n">
        <f aca="false">IFERROR(IF(Submissions!D153="",0,IFERROR(VLOOKUP(RANK(Submissions!D153,Submissions!$D$6:$D$205,0),Reference!$B$6:$C$22,2,FALSE()),1)),0)</f>
        <v>0</v>
      </c>
      <c r="S153" s="43" t="n">
        <f aca="false">IFERROR(IF(Submissions!E153="",0,IFERROR(VLOOKUP(RANK(Submissions!E153,Submissions!$E$6:$E$205,0),Reference!$B$6:$C$22,2,FALSE()),1)),0)</f>
        <v>0</v>
      </c>
      <c r="T153" s="43" t="n">
        <f aca="false">IFERROR(IF(Submissions!F153="",0,IFERROR(VLOOKUP(RANK(Submissions!F153,Submissions!$F$6:$F$205,0),Reference!$B$6:$C$22,2,FALSE()),1)),0)</f>
        <v>0</v>
      </c>
      <c r="U153" s="43" t="n">
        <f aca="false">IFERROR(IF(Submissions!G153="",0,IFERROR(VLOOKUP(RANK(Submissions!G153,Submissions!$G$6:$G$205,0),Reference!$B$6:$C$22,2,FALSE()),1)),0)</f>
        <v>0</v>
      </c>
      <c r="V153" s="43" t="n">
        <f aca="false">IFERROR(IF(Submissions!H153="",0,IFERROR(VLOOKUP(RANK(Submissions!H153,Submissions!$H$6:$H$205,0),Reference!$B$6:$C$22,2,FALSE()),1)),0)</f>
        <v>0</v>
      </c>
      <c r="W153" s="43" t="n">
        <f aca="false">IFERROR(IF(Submissions!I153="",0,IFERROR(VLOOKUP(RANK(Submissions!I153,Submissions!$I$6:$I$205,1),Reference!$B$6:$C$22,2,FALSE()),1)),0)</f>
        <v>0</v>
      </c>
      <c r="X153" s="43" t="n">
        <f aca="false">IFERROR(IF(Submissions!J153="",0,IFERROR(VLOOKUP(RANK(Submissions!J153,Submissions!$J$6:$J$205,0),Reference!$B$6:$C$22,2,FALSE()),1)),0)</f>
        <v>0</v>
      </c>
      <c r="Y153" s="43" t="n">
        <f aca="false">IFERROR(IF(Submissions!K153="",0,IFERROR(VLOOKUP(RANK(Submissions!K153,Submissions!$K$6:$K$205,0),Reference!$B$6:$C$22,2,FALSE()),1)),0)</f>
        <v>0</v>
      </c>
      <c r="Z153" s="43" t="n">
        <f aca="false">IFERROR(IF(Submissions!L153="",0,IFERROR(VLOOKUP(RANK(Submissions!L153,Submissions!$L$6:$L$205,0),Reference!$B$6:$C$22,2,FALSE()),1)),0)</f>
        <v>0</v>
      </c>
      <c r="AA153" s="43" t="n">
        <f aca="false">IFERROR(IF(Submissions!M153="",0,IFERROR(VLOOKUP(RANK(Submissions!M153,Submissions!$M$6:$M$205,0),Reference!$B$6:$C$22,2,FALSE()),1)),0)</f>
        <v>0</v>
      </c>
      <c r="AB153" s="43" t="n">
        <f aca="false">IFERROR(IF(Submissions!N153="",0,IFERROR(VLOOKUP(RANK(Submissions!N153,Submissions!$N$6:$N$205,0),Reference!$B$6:$C$22,2,FALSE()),1)),0)</f>
        <v>0</v>
      </c>
      <c r="AC153" s="0" t="n">
        <f aca="false">SUM(Q153:AB153)</f>
        <v>0</v>
      </c>
      <c r="AD153" s="0" t="n">
        <f aca="false">IF(AC153=0,0,RANK(AC153,$AC$6:$AC$205,0))</f>
        <v>0</v>
      </c>
    </row>
    <row r="154" customFormat="false" ht="15" hidden="false" customHeight="false" outlineLevel="0" collapsed="false">
      <c r="P154" s="0" t="str">
        <f aca="false">Submissions!B154</f>
        <v/>
      </c>
      <c r="Q154" s="43" t="n">
        <f aca="false">IFERROR(IF(Submissions!C154="",0,IFERROR(VLOOKUP(RANK(Submissions!C154,Submissions!$C$6:$C$205,0),Reference!$B$6:$C$22,2,FALSE()),1)),0)</f>
        <v>0</v>
      </c>
      <c r="R154" s="43" t="n">
        <f aca="false">IFERROR(IF(Submissions!D154="",0,IFERROR(VLOOKUP(RANK(Submissions!D154,Submissions!$D$6:$D$205,0),Reference!$B$6:$C$22,2,FALSE()),1)),0)</f>
        <v>0</v>
      </c>
      <c r="S154" s="43" t="n">
        <f aca="false">IFERROR(IF(Submissions!E154="",0,IFERROR(VLOOKUP(RANK(Submissions!E154,Submissions!$E$6:$E$205,0),Reference!$B$6:$C$22,2,FALSE()),1)),0)</f>
        <v>0</v>
      </c>
      <c r="T154" s="43" t="n">
        <f aca="false">IFERROR(IF(Submissions!F154="",0,IFERROR(VLOOKUP(RANK(Submissions!F154,Submissions!$F$6:$F$205,0),Reference!$B$6:$C$22,2,FALSE()),1)),0)</f>
        <v>0</v>
      </c>
      <c r="U154" s="43" t="n">
        <f aca="false">IFERROR(IF(Submissions!G154="",0,IFERROR(VLOOKUP(RANK(Submissions!G154,Submissions!$G$6:$G$205,0),Reference!$B$6:$C$22,2,FALSE()),1)),0)</f>
        <v>0</v>
      </c>
      <c r="V154" s="43" t="n">
        <f aca="false">IFERROR(IF(Submissions!H154="",0,IFERROR(VLOOKUP(RANK(Submissions!H154,Submissions!$H$6:$H$205,0),Reference!$B$6:$C$22,2,FALSE()),1)),0)</f>
        <v>0</v>
      </c>
      <c r="W154" s="43" t="n">
        <f aca="false">IFERROR(IF(Submissions!I154="",0,IFERROR(VLOOKUP(RANK(Submissions!I154,Submissions!$I$6:$I$205,1),Reference!$B$6:$C$22,2,FALSE()),1)),0)</f>
        <v>0</v>
      </c>
      <c r="X154" s="43" t="n">
        <f aca="false">IFERROR(IF(Submissions!J154="",0,IFERROR(VLOOKUP(RANK(Submissions!J154,Submissions!$J$6:$J$205,0),Reference!$B$6:$C$22,2,FALSE()),1)),0)</f>
        <v>0</v>
      </c>
      <c r="Y154" s="43" t="n">
        <f aca="false">IFERROR(IF(Submissions!K154="",0,IFERROR(VLOOKUP(RANK(Submissions!K154,Submissions!$K$6:$K$205,0),Reference!$B$6:$C$22,2,FALSE()),1)),0)</f>
        <v>0</v>
      </c>
      <c r="Z154" s="43" t="n">
        <f aca="false">IFERROR(IF(Submissions!L154="",0,IFERROR(VLOOKUP(RANK(Submissions!L154,Submissions!$L$6:$L$205,0),Reference!$B$6:$C$22,2,FALSE()),1)),0)</f>
        <v>0</v>
      </c>
      <c r="AA154" s="43" t="n">
        <f aca="false">IFERROR(IF(Submissions!M154="",0,IFERROR(VLOOKUP(RANK(Submissions!M154,Submissions!$M$6:$M$205,0),Reference!$B$6:$C$22,2,FALSE()),1)),0)</f>
        <v>0</v>
      </c>
      <c r="AB154" s="43" t="n">
        <f aca="false">IFERROR(IF(Submissions!N154="",0,IFERROR(VLOOKUP(RANK(Submissions!N154,Submissions!$N$6:$N$205,0),Reference!$B$6:$C$22,2,FALSE()),1)),0)</f>
        <v>0</v>
      </c>
      <c r="AC154" s="0" t="n">
        <f aca="false">SUM(Q154:AB154)</f>
        <v>0</v>
      </c>
      <c r="AD154" s="0" t="n">
        <f aca="false">IF(AC154=0,0,RANK(AC154,$AC$6:$AC$205,0))</f>
        <v>0</v>
      </c>
    </row>
    <row r="155" customFormat="false" ht="15" hidden="false" customHeight="false" outlineLevel="0" collapsed="false">
      <c r="P155" s="0" t="str">
        <f aca="false">Submissions!B155</f>
        <v/>
      </c>
      <c r="Q155" s="43" t="n">
        <f aca="false">IFERROR(IF(Submissions!C155="",0,IFERROR(VLOOKUP(RANK(Submissions!C155,Submissions!$C$6:$C$205,0),Reference!$B$6:$C$22,2,FALSE()),1)),0)</f>
        <v>0</v>
      </c>
      <c r="R155" s="43" t="n">
        <f aca="false">IFERROR(IF(Submissions!D155="",0,IFERROR(VLOOKUP(RANK(Submissions!D155,Submissions!$D$6:$D$205,0),Reference!$B$6:$C$22,2,FALSE()),1)),0)</f>
        <v>0</v>
      </c>
      <c r="S155" s="43" t="n">
        <f aca="false">IFERROR(IF(Submissions!E155="",0,IFERROR(VLOOKUP(RANK(Submissions!E155,Submissions!$E$6:$E$205,0),Reference!$B$6:$C$22,2,FALSE()),1)),0)</f>
        <v>0</v>
      </c>
      <c r="T155" s="43" t="n">
        <f aca="false">IFERROR(IF(Submissions!F155="",0,IFERROR(VLOOKUP(RANK(Submissions!F155,Submissions!$F$6:$F$205,0),Reference!$B$6:$C$22,2,FALSE()),1)),0)</f>
        <v>0</v>
      </c>
      <c r="U155" s="43" t="n">
        <f aca="false">IFERROR(IF(Submissions!G155="",0,IFERROR(VLOOKUP(RANK(Submissions!G155,Submissions!$G$6:$G$205,0),Reference!$B$6:$C$22,2,FALSE()),1)),0)</f>
        <v>0</v>
      </c>
      <c r="V155" s="43" t="n">
        <f aca="false">IFERROR(IF(Submissions!H155="",0,IFERROR(VLOOKUP(RANK(Submissions!H155,Submissions!$H$6:$H$205,0),Reference!$B$6:$C$22,2,FALSE()),1)),0)</f>
        <v>0</v>
      </c>
      <c r="W155" s="43" t="n">
        <f aca="false">IFERROR(IF(Submissions!I155="",0,IFERROR(VLOOKUP(RANK(Submissions!I155,Submissions!$I$6:$I$205,1),Reference!$B$6:$C$22,2,FALSE()),1)),0)</f>
        <v>0</v>
      </c>
      <c r="X155" s="43" t="n">
        <f aca="false">IFERROR(IF(Submissions!J155="",0,IFERROR(VLOOKUP(RANK(Submissions!J155,Submissions!$J$6:$J$205,0),Reference!$B$6:$C$22,2,FALSE()),1)),0)</f>
        <v>0</v>
      </c>
      <c r="Y155" s="43" t="n">
        <f aca="false">IFERROR(IF(Submissions!K155="",0,IFERROR(VLOOKUP(RANK(Submissions!K155,Submissions!$K$6:$K$205,0),Reference!$B$6:$C$22,2,FALSE()),1)),0)</f>
        <v>0</v>
      </c>
      <c r="Z155" s="43" t="n">
        <f aca="false">IFERROR(IF(Submissions!L155="",0,IFERROR(VLOOKUP(RANK(Submissions!L155,Submissions!$L$6:$L$205,0),Reference!$B$6:$C$22,2,FALSE()),1)),0)</f>
        <v>0</v>
      </c>
      <c r="AA155" s="43" t="n">
        <f aca="false">IFERROR(IF(Submissions!M155="",0,IFERROR(VLOOKUP(RANK(Submissions!M155,Submissions!$M$6:$M$205,0),Reference!$B$6:$C$22,2,FALSE()),1)),0)</f>
        <v>0</v>
      </c>
      <c r="AB155" s="43" t="n">
        <f aca="false">IFERROR(IF(Submissions!N155="",0,IFERROR(VLOOKUP(RANK(Submissions!N155,Submissions!$N$6:$N$205,0),Reference!$B$6:$C$22,2,FALSE()),1)),0)</f>
        <v>0</v>
      </c>
      <c r="AC155" s="0" t="n">
        <f aca="false">SUM(Q155:AB155)</f>
        <v>0</v>
      </c>
      <c r="AD155" s="0" t="n">
        <f aca="false">IF(AC155=0,0,RANK(AC155,$AC$6:$AC$205,0))</f>
        <v>0</v>
      </c>
    </row>
    <row r="156" customFormat="false" ht="15" hidden="false" customHeight="false" outlineLevel="0" collapsed="false">
      <c r="P156" s="0" t="str">
        <f aca="false">Submissions!B156</f>
        <v/>
      </c>
      <c r="Q156" s="43" t="n">
        <f aca="false">IFERROR(IF(Submissions!C156="",0,IFERROR(VLOOKUP(RANK(Submissions!C156,Submissions!$C$6:$C$205,0),Reference!$B$6:$C$22,2,FALSE()),1)),0)</f>
        <v>0</v>
      </c>
      <c r="R156" s="43" t="n">
        <f aca="false">IFERROR(IF(Submissions!D156="",0,IFERROR(VLOOKUP(RANK(Submissions!D156,Submissions!$D$6:$D$205,0),Reference!$B$6:$C$22,2,FALSE()),1)),0)</f>
        <v>0</v>
      </c>
      <c r="S156" s="43" t="n">
        <f aca="false">IFERROR(IF(Submissions!E156="",0,IFERROR(VLOOKUP(RANK(Submissions!E156,Submissions!$E$6:$E$205,0),Reference!$B$6:$C$22,2,FALSE()),1)),0)</f>
        <v>0</v>
      </c>
      <c r="T156" s="43" t="n">
        <f aca="false">IFERROR(IF(Submissions!F156="",0,IFERROR(VLOOKUP(RANK(Submissions!F156,Submissions!$F$6:$F$205,0),Reference!$B$6:$C$22,2,FALSE()),1)),0)</f>
        <v>0</v>
      </c>
      <c r="U156" s="43" t="n">
        <f aca="false">IFERROR(IF(Submissions!G156="",0,IFERROR(VLOOKUP(RANK(Submissions!G156,Submissions!$G$6:$G$205,0),Reference!$B$6:$C$22,2,FALSE()),1)),0)</f>
        <v>0</v>
      </c>
      <c r="V156" s="43" t="n">
        <f aca="false">IFERROR(IF(Submissions!H156="",0,IFERROR(VLOOKUP(RANK(Submissions!H156,Submissions!$H$6:$H$205,0),Reference!$B$6:$C$22,2,FALSE()),1)),0)</f>
        <v>0</v>
      </c>
      <c r="W156" s="43" t="n">
        <f aca="false">IFERROR(IF(Submissions!I156="",0,IFERROR(VLOOKUP(RANK(Submissions!I156,Submissions!$I$6:$I$205,1),Reference!$B$6:$C$22,2,FALSE()),1)),0)</f>
        <v>0</v>
      </c>
      <c r="X156" s="43" t="n">
        <f aca="false">IFERROR(IF(Submissions!J156="",0,IFERROR(VLOOKUP(RANK(Submissions!J156,Submissions!$J$6:$J$205,0),Reference!$B$6:$C$22,2,FALSE()),1)),0)</f>
        <v>0</v>
      </c>
      <c r="Y156" s="43" t="n">
        <f aca="false">IFERROR(IF(Submissions!K156="",0,IFERROR(VLOOKUP(RANK(Submissions!K156,Submissions!$K$6:$K$205,0),Reference!$B$6:$C$22,2,FALSE()),1)),0)</f>
        <v>0</v>
      </c>
      <c r="Z156" s="43" t="n">
        <f aca="false">IFERROR(IF(Submissions!L156="",0,IFERROR(VLOOKUP(RANK(Submissions!L156,Submissions!$L$6:$L$205,0),Reference!$B$6:$C$22,2,FALSE()),1)),0)</f>
        <v>0</v>
      </c>
      <c r="AA156" s="43" t="n">
        <f aca="false">IFERROR(IF(Submissions!M156="",0,IFERROR(VLOOKUP(RANK(Submissions!M156,Submissions!$M$6:$M$205,0),Reference!$B$6:$C$22,2,FALSE()),1)),0)</f>
        <v>0</v>
      </c>
      <c r="AB156" s="43" t="n">
        <f aca="false">IFERROR(IF(Submissions!N156="",0,IFERROR(VLOOKUP(RANK(Submissions!N156,Submissions!$N$6:$N$205,0),Reference!$B$6:$C$22,2,FALSE()),1)),0)</f>
        <v>0</v>
      </c>
      <c r="AC156" s="0" t="n">
        <f aca="false">SUM(Q156:AB156)</f>
        <v>0</v>
      </c>
      <c r="AD156" s="0" t="n">
        <f aca="false">IF(AC156=0,0,RANK(AC156,$AC$6:$AC$205,0))</f>
        <v>0</v>
      </c>
    </row>
    <row r="157" customFormat="false" ht="15" hidden="false" customHeight="false" outlineLevel="0" collapsed="false">
      <c r="P157" s="0" t="str">
        <f aca="false">Submissions!B157</f>
        <v/>
      </c>
      <c r="Q157" s="43" t="n">
        <f aca="false">IFERROR(IF(Submissions!C157="",0,IFERROR(VLOOKUP(RANK(Submissions!C157,Submissions!$C$6:$C$205,0),Reference!$B$6:$C$22,2,FALSE()),1)),0)</f>
        <v>0</v>
      </c>
      <c r="R157" s="43" t="n">
        <f aca="false">IFERROR(IF(Submissions!D157="",0,IFERROR(VLOOKUP(RANK(Submissions!D157,Submissions!$D$6:$D$205,0),Reference!$B$6:$C$22,2,FALSE()),1)),0)</f>
        <v>0</v>
      </c>
      <c r="S157" s="43" t="n">
        <f aca="false">IFERROR(IF(Submissions!E157="",0,IFERROR(VLOOKUP(RANK(Submissions!E157,Submissions!$E$6:$E$205,0),Reference!$B$6:$C$22,2,FALSE()),1)),0)</f>
        <v>0</v>
      </c>
      <c r="T157" s="43" t="n">
        <f aca="false">IFERROR(IF(Submissions!F157="",0,IFERROR(VLOOKUP(RANK(Submissions!F157,Submissions!$F$6:$F$205,0),Reference!$B$6:$C$22,2,FALSE()),1)),0)</f>
        <v>0</v>
      </c>
      <c r="U157" s="43" t="n">
        <f aca="false">IFERROR(IF(Submissions!G157="",0,IFERROR(VLOOKUP(RANK(Submissions!G157,Submissions!$G$6:$G$205,0),Reference!$B$6:$C$22,2,FALSE()),1)),0)</f>
        <v>0</v>
      </c>
      <c r="V157" s="43" t="n">
        <f aca="false">IFERROR(IF(Submissions!H157="",0,IFERROR(VLOOKUP(RANK(Submissions!H157,Submissions!$H$6:$H$205,0),Reference!$B$6:$C$22,2,FALSE()),1)),0)</f>
        <v>0</v>
      </c>
      <c r="W157" s="43" t="n">
        <f aca="false">IFERROR(IF(Submissions!I157="",0,IFERROR(VLOOKUP(RANK(Submissions!I157,Submissions!$I$6:$I$205,1),Reference!$B$6:$C$22,2,FALSE()),1)),0)</f>
        <v>0</v>
      </c>
      <c r="X157" s="43" t="n">
        <f aca="false">IFERROR(IF(Submissions!J157="",0,IFERROR(VLOOKUP(RANK(Submissions!J157,Submissions!$J$6:$J$205,0),Reference!$B$6:$C$22,2,FALSE()),1)),0)</f>
        <v>0</v>
      </c>
      <c r="Y157" s="43" t="n">
        <f aca="false">IFERROR(IF(Submissions!K157="",0,IFERROR(VLOOKUP(RANK(Submissions!K157,Submissions!$K$6:$K$205,0),Reference!$B$6:$C$22,2,FALSE()),1)),0)</f>
        <v>0</v>
      </c>
      <c r="Z157" s="43" t="n">
        <f aca="false">IFERROR(IF(Submissions!L157="",0,IFERROR(VLOOKUP(RANK(Submissions!L157,Submissions!$L$6:$L$205,0),Reference!$B$6:$C$22,2,FALSE()),1)),0)</f>
        <v>0</v>
      </c>
      <c r="AA157" s="43" t="n">
        <f aca="false">IFERROR(IF(Submissions!M157="",0,IFERROR(VLOOKUP(RANK(Submissions!M157,Submissions!$M$6:$M$205,0),Reference!$B$6:$C$22,2,FALSE()),1)),0)</f>
        <v>0</v>
      </c>
      <c r="AB157" s="43" t="n">
        <f aca="false">IFERROR(IF(Submissions!N157="",0,IFERROR(VLOOKUP(RANK(Submissions!N157,Submissions!$N$6:$N$205,0),Reference!$B$6:$C$22,2,FALSE()),1)),0)</f>
        <v>0</v>
      </c>
      <c r="AC157" s="0" t="n">
        <f aca="false">SUM(Q157:AB157)</f>
        <v>0</v>
      </c>
      <c r="AD157" s="0" t="n">
        <f aca="false">IF(AC157=0,0,RANK(AC157,$AC$6:$AC$205,0))</f>
        <v>0</v>
      </c>
    </row>
    <row r="158" customFormat="false" ht="15" hidden="false" customHeight="false" outlineLevel="0" collapsed="false">
      <c r="P158" s="0" t="str">
        <f aca="false">Submissions!B158</f>
        <v/>
      </c>
      <c r="Q158" s="43" t="n">
        <f aca="false">IFERROR(IF(Submissions!C158="",0,IFERROR(VLOOKUP(RANK(Submissions!C158,Submissions!$C$6:$C$205,0),Reference!$B$6:$C$22,2,FALSE()),1)),0)</f>
        <v>0</v>
      </c>
      <c r="R158" s="43" t="n">
        <f aca="false">IFERROR(IF(Submissions!D158="",0,IFERROR(VLOOKUP(RANK(Submissions!D158,Submissions!$D$6:$D$205,0),Reference!$B$6:$C$22,2,FALSE()),1)),0)</f>
        <v>0</v>
      </c>
      <c r="S158" s="43" t="n">
        <f aca="false">IFERROR(IF(Submissions!E158="",0,IFERROR(VLOOKUP(RANK(Submissions!E158,Submissions!$E$6:$E$205,0),Reference!$B$6:$C$22,2,FALSE()),1)),0)</f>
        <v>0</v>
      </c>
      <c r="T158" s="43" t="n">
        <f aca="false">IFERROR(IF(Submissions!F158="",0,IFERROR(VLOOKUP(RANK(Submissions!F158,Submissions!$F$6:$F$205,0),Reference!$B$6:$C$22,2,FALSE()),1)),0)</f>
        <v>0</v>
      </c>
      <c r="U158" s="43" t="n">
        <f aca="false">IFERROR(IF(Submissions!G158="",0,IFERROR(VLOOKUP(RANK(Submissions!G158,Submissions!$G$6:$G$205,0),Reference!$B$6:$C$22,2,FALSE()),1)),0)</f>
        <v>0</v>
      </c>
      <c r="V158" s="43" t="n">
        <f aca="false">IFERROR(IF(Submissions!H158="",0,IFERROR(VLOOKUP(RANK(Submissions!H158,Submissions!$H$6:$H$205,0),Reference!$B$6:$C$22,2,FALSE()),1)),0)</f>
        <v>0</v>
      </c>
      <c r="W158" s="43" t="n">
        <f aca="false">IFERROR(IF(Submissions!I158="",0,IFERROR(VLOOKUP(RANK(Submissions!I158,Submissions!$I$6:$I$205,1),Reference!$B$6:$C$22,2,FALSE()),1)),0)</f>
        <v>0</v>
      </c>
      <c r="X158" s="43" t="n">
        <f aca="false">IFERROR(IF(Submissions!J158="",0,IFERROR(VLOOKUP(RANK(Submissions!J158,Submissions!$J$6:$J$205,0),Reference!$B$6:$C$22,2,FALSE()),1)),0)</f>
        <v>0</v>
      </c>
      <c r="Y158" s="43" t="n">
        <f aca="false">IFERROR(IF(Submissions!K158="",0,IFERROR(VLOOKUP(RANK(Submissions!K158,Submissions!$K$6:$K$205,0),Reference!$B$6:$C$22,2,FALSE()),1)),0)</f>
        <v>0</v>
      </c>
      <c r="Z158" s="43" t="n">
        <f aca="false">IFERROR(IF(Submissions!L158="",0,IFERROR(VLOOKUP(RANK(Submissions!L158,Submissions!$L$6:$L$205,0),Reference!$B$6:$C$22,2,FALSE()),1)),0)</f>
        <v>0</v>
      </c>
      <c r="AA158" s="43" t="n">
        <f aca="false">IFERROR(IF(Submissions!M158="",0,IFERROR(VLOOKUP(RANK(Submissions!M158,Submissions!$M$6:$M$205,0),Reference!$B$6:$C$22,2,FALSE()),1)),0)</f>
        <v>0</v>
      </c>
      <c r="AB158" s="43" t="n">
        <f aca="false">IFERROR(IF(Submissions!N158="",0,IFERROR(VLOOKUP(RANK(Submissions!N158,Submissions!$N$6:$N$205,0),Reference!$B$6:$C$22,2,FALSE()),1)),0)</f>
        <v>0</v>
      </c>
      <c r="AC158" s="0" t="n">
        <f aca="false">SUM(Q158:AB158)</f>
        <v>0</v>
      </c>
      <c r="AD158" s="0" t="n">
        <f aca="false">IF(AC158=0,0,RANK(AC158,$AC$6:$AC$205,0))</f>
        <v>0</v>
      </c>
    </row>
    <row r="159" customFormat="false" ht="15" hidden="false" customHeight="false" outlineLevel="0" collapsed="false">
      <c r="P159" s="0" t="str">
        <f aca="false">Submissions!B159</f>
        <v/>
      </c>
      <c r="Q159" s="43" t="n">
        <f aca="false">IFERROR(IF(Submissions!C159="",0,IFERROR(VLOOKUP(RANK(Submissions!C159,Submissions!$C$6:$C$205,0),Reference!$B$6:$C$22,2,FALSE()),1)),0)</f>
        <v>0</v>
      </c>
      <c r="R159" s="43" t="n">
        <f aca="false">IFERROR(IF(Submissions!D159="",0,IFERROR(VLOOKUP(RANK(Submissions!D159,Submissions!$D$6:$D$205,0),Reference!$B$6:$C$22,2,FALSE()),1)),0)</f>
        <v>0</v>
      </c>
      <c r="S159" s="43" t="n">
        <f aca="false">IFERROR(IF(Submissions!E159="",0,IFERROR(VLOOKUP(RANK(Submissions!E159,Submissions!$E$6:$E$205,0),Reference!$B$6:$C$22,2,FALSE()),1)),0)</f>
        <v>0</v>
      </c>
      <c r="T159" s="43" t="n">
        <f aca="false">IFERROR(IF(Submissions!F159="",0,IFERROR(VLOOKUP(RANK(Submissions!F159,Submissions!$F$6:$F$205,0),Reference!$B$6:$C$22,2,FALSE()),1)),0)</f>
        <v>0</v>
      </c>
      <c r="U159" s="43" t="n">
        <f aca="false">IFERROR(IF(Submissions!G159="",0,IFERROR(VLOOKUP(RANK(Submissions!G159,Submissions!$G$6:$G$205,0),Reference!$B$6:$C$22,2,FALSE()),1)),0)</f>
        <v>0</v>
      </c>
      <c r="V159" s="43" t="n">
        <f aca="false">IFERROR(IF(Submissions!H159="",0,IFERROR(VLOOKUP(RANK(Submissions!H159,Submissions!$H$6:$H$205,0),Reference!$B$6:$C$22,2,FALSE()),1)),0)</f>
        <v>0</v>
      </c>
      <c r="W159" s="43" t="n">
        <f aca="false">IFERROR(IF(Submissions!I159="",0,IFERROR(VLOOKUP(RANK(Submissions!I159,Submissions!$I$6:$I$205,1),Reference!$B$6:$C$22,2,FALSE()),1)),0)</f>
        <v>0</v>
      </c>
      <c r="X159" s="43" t="n">
        <f aca="false">IFERROR(IF(Submissions!J159="",0,IFERROR(VLOOKUP(RANK(Submissions!J159,Submissions!$J$6:$J$205,0),Reference!$B$6:$C$22,2,FALSE()),1)),0)</f>
        <v>0</v>
      </c>
      <c r="Y159" s="43" t="n">
        <f aca="false">IFERROR(IF(Submissions!K159="",0,IFERROR(VLOOKUP(RANK(Submissions!K159,Submissions!$K$6:$K$205,0),Reference!$B$6:$C$22,2,FALSE()),1)),0)</f>
        <v>0</v>
      </c>
      <c r="Z159" s="43" t="n">
        <f aca="false">IFERROR(IF(Submissions!L159="",0,IFERROR(VLOOKUP(RANK(Submissions!L159,Submissions!$L$6:$L$205,0),Reference!$B$6:$C$22,2,FALSE()),1)),0)</f>
        <v>0</v>
      </c>
      <c r="AA159" s="43" t="n">
        <f aca="false">IFERROR(IF(Submissions!M159="",0,IFERROR(VLOOKUP(RANK(Submissions!M159,Submissions!$M$6:$M$205,0),Reference!$B$6:$C$22,2,FALSE()),1)),0)</f>
        <v>0</v>
      </c>
      <c r="AB159" s="43" t="n">
        <f aca="false">IFERROR(IF(Submissions!N159="",0,IFERROR(VLOOKUP(RANK(Submissions!N159,Submissions!$N$6:$N$205,0),Reference!$B$6:$C$22,2,FALSE()),1)),0)</f>
        <v>0</v>
      </c>
      <c r="AC159" s="0" t="n">
        <f aca="false">SUM(Q159:AB159)</f>
        <v>0</v>
      </c>
      <c r="AD159" s="0" t="n">
        <f aca="false">IF(AC159=0,0,RANK(AC159,$AC$6:$AC$205,0))</f>
        <v>0</v>
      </c>
    </row>
    <row r="160" customFormat="false" ht="15" hidden="false" customHeight="false" outlineLevel="0" collapsed="false">
      <c r="P160" s="0" t="str">
        <f aca="false">Submissions!B160</f>
        <v/>
      </c>
      <c r="Q160" s="43" t="n">
        <f aca="false">IFERROR(IF(Submissions!C160="",0,IFERROR(VLOOKUP(RANK(Submissions!C160,Submissions!$C$6:$C$205,0),Reference!$B$6:$C$22,2,FALSE()),1)),0)</f>
        <v>0</v>
      </c>
      <c r="R160" s="43" t="n">
        <f aca="false">IFERROR(IF(Submissions!D160="",0,IFERROR(VLOOKUP(RANK(Submissions!D160,Submissions!$D$6:$D$205,0),Reference!$B$6:$C$22,2,FALSE()),1)),0)</f>
        <v>0</v>
      </c>
      <c r="S160" s="43" t="n">
        <f aca="false">IFERROR(IF(Submissions!E160="",0,IFERROR(VLOOKUP(RANK(Submissions!E160,Submissions!$E$6:$E$205,0),Reference!$B$6:$C$22,2,FALSE()),1)),0)</f>
        <v>0</v>
      </c>
      <c r="T160" s="43" t="n">
        <f aca="false">IFERROR(IF(Submissions!F160="",0,IFERROR(VLOOKUP(RANK(Submissions!F160,Submissions!$F$6:$F$205,0),Reference!$B$6:$C$22,2,FALSE()),1)),0)</f>
        <v>0</v>
      </c>
      <c r="U160" s="43" t="n">
        <f aca="false">IFERROR(IF(Submissions!G160="",0,IFERROR(VLOOKUP(RANK(Submissions!G160,Submissions!$G$6:$G$205,0),Reference!$B$6:$C$22,2,FALSE()),1)),0)</f>
        <v>0</v>
      </c>
      <c r="V160" s="43" t="n">
        <f aca="false">IFERROR(IF(Submissions!H160="",0,IFERROR(VLOOKUP(RANK(Submissions!H160,Submissions!$H$6:$H$205,0),Reference!$B$6:$C$22,2,FALSE()),1)),0)</f>
        <v>0</v>
      </c>
      <c r="W160" s="43" t="n">
        <f aca="false">IFERROR(IF(Submissions!I160="",0,IFERROR(VLOOKUP(RANK(Submissions!I160,Submissions!$I$6:$I$205,1),Reference!$B$6:$C$22,2,FALSE()),1)),0)</f>
        <v>0</v>
      </c>
      <c r="X160" s="43" t="n">
        <f aca="false">IFERROR(IF(Submissions!J160="",0,IFERROR(VLOOKUP(RANK(Submissions!J160,Submissions!$J$6:$J$205,0),Reference!$B$6:$C$22,2,FALSE()),1)),0)</f>
        <v>0</v>
      </c>
      <c r="Y160" s="43" t="n">
        <f aca="false">IFERROR(IF(Submissions!K160="",0,IFERROR(VLOOKUP(RANK(Submissions!K160,Submissions!$K$6:$K$205,0),Reference!$B$6:$C$22,2,FALSE()),1)),0)</f>
        <v>0</v>
      </c>
      <c r="Z160" s="43" t="n">
        <f aca="false">IFERROR(IF(Submissions!L160="",0,IFERROR(VLOOKUP(RANK(Submissions!L160,Submissions!$L$6:$L$205,0),Reference!$B$6:$C$22,2,FALSE()),1)),0)</f>
        <v>0</v>
      </c>
      <c r="AA160" s="43" t="n">
        <f aca="false">IFERROR(IF(Submissions!M160="",0,IFERROR(VLOOKUP(RANK(Submissions!M160,Submissions!$M$6:$M$205,0),Reference!$B$6:$C$22,2,FALSE()),1)),0)</f>
        <v>0</v>
      </c>
      <c r="AB160" s="43" t="n">
        <f aca="false">IFERROR(IF(Submissions!N160="",0,IFERROR(VLOOKUP(RANK(Submissions!N160,Submissions!$N$6:$N$205,0),Reference!$B$6:$C$22,2,FALSE()),1)),0)</f>
        <v>0</v>
      </c>
      <c r="AC160" s="0" t="n">
        <f aca="false">SUM(Q160:AB160)</f>
        <v>0</v>
      </c>
      <c r="AD160" s="0" t="n">
        <f aca="false">IF(AC160=0,0,RANK(AC160,$AC$6:$AC$205,0))</f>
        <v>0</v>
      </c>
    </row>
    <row r="161" customFormat="false" ht="15" hidden="false" customHeight="false" outlineLevel="0" collapsed="false">
      <c r="P161" s="0" t="str">
        <f aca="false">Submissions!B161</f>
        <v/>
      </c>
      <c r="Q161" s="43" t="n">
        <f aca="false">IFERROR(IF(Submissions!C161="",0,IFERROR(VLOOKUP(RANK(Submissions!C161,Submissions!$C$6:$C$205,0),Reference!$B$6:$C$22,2,FALSE()),1)),0)</f>
        <v>0</v>
      </c>
      <c r="R161" s="43" t="n">
        <f aca="false">IFERROR(IF(Submissions!D161="",0,IFERROR(VLOOKUP(RANK(Submissions!D161,Submissions!$D$6:$D$205,0),Reference!$B$6:$C$22,2,FALSE()),1)),0)</f>
        <v>0</v>
      </c>
      <c r="S161" s="43" t="n">
        <f aca="false">IFERROR(IF(Submissions!E161="",0,IFERROR(VLOOKUP(RANK(Submissions!E161,Submissions!$E$6:$E$205,0),Reference!$B$6:$C$22,2,FALSE()),1)),0)</f>
        <v>0</v>
      </c>
      <c r="T161" s="43" t="n">
        <f aca="false">IFERROR(IF(Submissions!F161="",0,IFERROR(VLOOKUP(RANK(Submissions!F161,Submissions!$F$6:$F$205,0),Reference!$B$6:$C$22,2,FALSE()),1)),0)</f>
        <v>0</v>
      </c>
      <c r="U161" s="43" t="n">
        <f aca="false">IFERROR(IF(Submissions!G161="",0,IFERROR(VLOOKUP(RANK(Submissions!G161,Submissions!$G$6:$G$205,0),Reference!$B$6:$C$22,2,FALSE()),1)),0)</f>
        <v>0</v>
      </c>
      <c r="V161" s="43" t="n">
        <f aca="false">IFERROR(IF(Submissions!H161="",0,IFERROR(VLOOKUP(RANK(Submissions!H161,Submissions!$H$6:$H$205,0),Reference!$B$6:$C$22,2,FALSE()),1)),0)</f>
        <v>0</v>
      </c>
      <c r="W161" s="43" t="n">
        <f aca="false">IFERROR(IF(Submissions!I161="",0,IFERROR(VLOOKUP(RANK(Submissions!I161,Submissions!$I$6:$I$205,1),Reference!$B$6:$C$22,2,FALSE()),1)),0)</f>
        <v>0</v>
      </c>
      <c r="X161" s="43" t="n">
        <f aca="false">IFERROR(IF(Submissions!J161="",0,IFERROR(VLOOKUP(RANK(Submissions!J161,Submissions!$J$6:$J$205,0),Reference!$B$6:$C$22,2,FALSE()),1)),0)</f>
        <v>0</v>
      </c>
      <c r="Y161" s="43" t="n">
        <f aca="false">IFERROR(IF(Submissions!K161="",0,IFERROR(VLOOKUP(RANK(Submissions!K161,Submissions!$K$6:$K$205,0),Reference!$B$6:$C$22,2,FALSE()),1)),0)</f>
        <v>0</v>
      </c>
      <c r="Z161" s="43" t="n">
        <f aca="false">IFERROR(IF(Submissions!L161="",0,IFERROR(VLOOKUP(RANK(Submissions!L161,Submissions!$L$6:$L$205,0),Reference!$B$6:$C$22,2,FALSE()),1)),0)</f>
        <v>0</v>
      </c>
      <c r="AA161" s="43" t="n">
        <f aca="false">IFERROR(IF(Submissions!M161="",0,IFERROR(VLOOKUP(RANK(Submissions!M161,Submissions!$M$6:$M$205,0),Reference!$B$6:$C$22,2,FALSE()),1)),0)</f>
        <v>0</v>
      </c>
      <c r="AB161" s="43" t="n">
        <f aca="false">IFERROR(IF(Submissions!N161="",0,IFERROR(VLOOKUP(RANK(Submissions!N161,Submissions!$N$6:$N$205,0),Reference!$B$6:$C$22,2,FALSE()),1)),0)</f>
        <v>0</v>
      </c>
      <c r="AC161" s="0" t="n">
        <f aca="false">SUM(Q161:AB161)</f>
        <v>0</v>
      </c>
      <c r="AD161" s="0" t="n">
        <f aca="false">IF(AC161=0,0,RANK(AC161,$AC$6:$AC$205,0))</f>
        <v>0</v>
      </c>
    </row>
    <row r="162" customFormat="false" ht="15" hidden="false" customHeight="false" outlineLevel="0" collapsed="false">
      <c r="P162" s="0" t="str">
        <f aca="false">Submissions!B162</f>
        <v/>
      </c>
      <c r="Q162" s="43" t="n">
        <f aca="false">IFERROR(IF(Submissions!C162="",0,IFERROR(VLOOKUP(RANK(Submissions!C162,Submissions!$C$6:$C$205,0),Reference!$B$6:$C$22,2,FALSE()),1)),0)</f>
        <v>0</v>
      </c>
      <c r="R162" s="43" t="n">
        <f aca="false">IFERROR(IF(Submissions!D162="",0,IFERROR(VLOOKUP(RANK(Submissions!D162,Submissions!$D$6:$D$205,0),Reference!$B$6:$C$22,2,FALSE()),1)),0)</f>
        <v>0</v>
      </c>
      <c r="S162" s="43" t="n">
        <f aca="false">IFERROR(IF(Submissions!E162="",0,IFERROR(VLOOKUP(RANK(Submissions!E162,Submissions!$E$6:$E$205,0),Reference!$B$6:$C$22,2,FALSE()),1)),0)</f>
        <v>0</v>
      </c>
      <c r="T162" s="43" t="n">
        <f aca="false">IFERROR(IF(Submissions!F162="",0,IFERROR(VLOOKUP(RANK(Submissions!F162,Submissions!$F$6:$F$205,0),Reference!$B$6:$C$22,2,FALSE()),1)),0)</f>
        <v>0</v>
      </c>
      <c r="U162" s="43" t="n">
        <f aca="false">IFERROR(IF(Submissions!G162="",0,IFERROR(VLOOKUP(RANK(Submissions!G162,Submissions!$G$6:$G$205,0),Reference!$B$6:$C$22,2,FALSE()),1)),0)</f>
        <v>0</v>
      </c>
      <c r="V162" s="43" t="n">
        <f aca="false">IFERROR(IF(Submissions!H162="",0,IFERROR(VLOOKUP(RANK(Submissions!H162,Submissions!$H$6:$H$205,0),Reference!$B$6:$C$22,2,FALSE()),1)),0)</f>
        <v>0</v>
      </c>
      <c r="W162" s="43" t="n">
        <f aca="false">IFERROR(IF(Submissions!I162="",0,IFERROR(VLOOKUP(RANK(Submissions!I162,Submissions!$I$6:$I$205,1),Reference!$B$6:$C$22,2,FALSE()),1)),0)</f>
        <v>0</v>
      </c>
      <c r="X162" s="43" t="n">
        <f aca="false">IFERROR(IF(Submissions!J162="",0,IFERROR(VLOOKUP(RANK(Submissions!J162,Submissions!$J$6:$J$205,0),Reference!$B$6:$C$22,2,FALSE()),1)),0)</f>
        <v>0</v>
      </c>
      <c r="Y162" s="43" t="n">
        <f aca="false">IFERROR(IF(Submissions!K162="",0,IFERROR(VLOOKUP(RANK(Submissions!K162,Submissions!$K$6:$K$205,0),Reference!$B$6:$C$22,2,FALSE()),1)),0)</f>
        <v>0</v>
      </c>
      <c r="Z162" s="43" t="n">
        <f aca="false">IFERROR(IF(Submissions!L162="",0,IFERROR(VLOOKUP(RANK(Submissions!L162,Submissions!$L$6:$L$205,0),Reference!$B$6:$C$22,2,FALSE()),1)),0)</f>
        <v>0</v>
      </c>
      <c r="AA162" s="43" t="n">
        <f aca="false">IFERROR(IF(Submissions!M162="",0,IFERROR(VLOOKUP(RANK(Submissions!M162,Submissions!$M$6:$M$205,0),Reference!$B$6:$C$22,2,FALSE()),1)),0)</f>
        <v>0</v>
      </c>
      <c r="AB162" s="43" t="n">
        <f aca="false">IFERROR(IF(Submissions!N162="",0,IFERROR(VLOOKUP(RANK(Submissions!N162,Submissions!$N$6:$N$205,0),Reference!$B$6:$C$22,2,FALSE()),1)),0)</f>
        <v>0</v>
      </c>
      <c r="AC162" s="0" t="n">
        <f aca="false">SUM(Q162:AB162)</f>
        <v>0</v>
      </c>
      <c r="AD162" s="0" t="n">
        <f aca="false">IF(AC162=0,0,RANK(AC162,$AC$6:$AC$205,0))</f>
        <v>0</v>
      </c>
    </row>
    <row r="163" customFormat="false" ht="15" hidden="false" customHeight="false" outlineLevel="0" collapsed="false">
      <c r="P163" s="0" t="str">
        <f aca="false">Submissions!B163</f>
        <v/>
      </c>
      <c r="Q163" s="43" t="n">
        <f aca="false">IFERROR(IF(Submissions!C163="",0,IFERROR(VLOOKUP(RANK(Submissions!C163,Submissions!$C$6:$C$205,0),Reference!$B$6:$C$22,2,FALSE()),1)),0)</f>
        <v>0</v>
      </c>
      <c r="R163" s="43" t="n">
        <f aca="false">IFERROR(IF(Submissions!D163="",0,IFERROR(VLOOKUP(RANK(Submissions!D163,Submissions!$D$6:$D$205,0),Reference!$B$6:$C$22,2,FALSE()),1)),0)</f>
        <v>0</v>
      </c>
      <c r="S163" s="43" t="n">
        <f aca="false">IFERROR(IF(Submissions!E163="",0,IFERROR(VLOOKUP(RANK(Submissions!E163,Submissions!$E$6:$E$205,0),Reference!$B$6:$C$22,2,FALSE()),1)),0)</f>
        <v>0</v>
      </c>
      <c r="T163" s="43" t="n">
        <f aca="false">IFERROR(IF(Submissions!F163="",0,IFERROR(VLOOKUP(RANK(Submissions!F163,Submissions!$F$6:$F$205,0),Reference!$B$6:$C$22,2,FALSE()),1)),0)</f>
        <v>0</v>
      </c>
      <c r="U163" s="43" t="n">
        <f aca="false">IFERROR(IF(Submissions!G163="",0,IFERROR(VLOOKUP(RANK(Submissions!G163,Submissions!$G$6:$G$205,0),Reference!$B$6:$C$22,2,FALSE()),1)),0)</f>
        <v>0</v>
      </c>
      <c r="V163" s="43" t="n">
        <f aca="false">IFERROR(IF(Submissions!H163="",0,IFERROR(VLOOKUP(RANK(Submissions!H163,Submissions!$H$6:$H$205,0),Reference!$B$6:$C$22,2,FALSE()),1)),0)</f>
        <v>0</v>
      </c>
      <c r="W163" s="43" t="n">
        <f aca="false">IFERROR(IF(Submissions!I163="",0,IFERROR(VLOOKUP(RANK(Submissions!I163,Submissions!$I$6:$I$205,1),Reference!$B$6:$C$22,2,FALSE()),1)),0)</f>
        <v>0</v>
      </c>
      <c r="X163" s="43" t="n">
        <f aca="false">IFERROR(IF(Submissions!J163="",0,IFERROR(VLOOKUP(RANK(Submissions!J163,Submissions!$J$6:$J$205,0),Reference!$B$6:$C$22,2,FALSE()),1)),0)</f>
        <v>0</v>
      </c>
      <c r="Y163" s="43" t="n">
        <f aca="false">IFERROR(IF(Submissions!K163="",0,IFERROR(VLOOKUP(RANK(Submissions!K163,Submissions!$K$6:$K$205,0),Reference!$B$6:$C$22,2,FALSE()),1)),0)</f>
        <v>0</v>
      </c>
      <c r="Z163" s="43" t="n">
        <f aca="false">IFERROR(IF(Submissions!L163="",0,IFERROR(VLOOKUP(RANK(Submissions!L163,Submissions!$L$6:$L$205,0),Reference!$B$6:$C$22,2,FALSE()),1)),0)</f>
        <v>0</v>
      </c>
      <c r="AA163" s="43" t="n">
        <f aca="false">IFERROR(IF(Submissions!M163="",0,IFERROR(VLOOKUP(RANK(Submissions!M163,Submissions!$M$6:$M$205,0),Reference!$B$6:$C$22,2,FALSE()),1)),0)</f>
        <v>0</v>
      </c>
      <c r="AB163" s="43" t="n">
        <f aca="false">IFERROR(IF(Submissions!N163="",0,IFERROR(VLOOKUP(RANK(Submissions!N163,Submissions!$N$6:$N$205,0),Reference!$B$6:$C$22,2,FALSE()),1)),0)</f>
        <v>0</v>
      </c>
      <c r="AC163" s="0" t="n">
        <f aca="false">SUM(Q163:AB163)</f>
        <v>0</v>
      </c>
      <c r="AD163" s="0" t="n">
        <f aca="false">IF(AC163=0,0,RANK(AC163,$AC$6:$AC$205,0))</f>
        <v>0</v>
      </c>
    </row>
    <row r="164" customFormat="false" ht="15" hidden="false" customHeight="false" outlineLevel="0" collapsed="false">
      <c r="P164" s="0" t="str">
        <f aca="false">Submissions!B164</f>
        <v/>
      </c>
      <c r="Q164" s="43" t="n">
        <f aca="false">IFERROR(IF(Submissions!C164="",0,IFERROR(VLOOKUP(RANK(Submissions!C164,Submissions!$C$6:$C$205,0),Reference!$B$6:$C$22,2,FALSE()),1)),0)</f>
        <v>0</v>
      </c>
      <c r="R164" s="43" t="n">
        <f aca="false">IFERROR(IF(Submissions!D164="",0,IFERROR(VLOOKUP(RANK(Submissions!D164,Submissions!$D$6:$D$205,0),Reference!$B$6:$C$22,2,FALSE()),1)),0)</f>
        <v>0</v>
      </c>
      <c r="S164" s="43" t="n">
        <f aca="false">IFERROR(IF(Submissions!E164="",0,IFERROR(VLOOKUP(RANK(Submissions!E164,Submissions!$E$6:$E$205,0),Reference!$B$6:$C$22,2,FALSE()),1)),0)</f>
        <v>0</v>
      </c>
      <c r="T164" s="43" t="n">
        <f aca="false">IFERROR(IF(Submissions!F164="",0,IFERROR(VLOOKUP(RANK(Submissions!F164,Submissions!$F$6:$F$205,0),Reference!$B$6:$C$22,2,FALSE()),1)),0)</f>
        <v>0</v>
      </c>
      <c r="U164" s="43" t="n">
        <f aca="false">IFERROR(IF(Submissions!G164="",0,IFERROR(VLOOKUP(RANK(Submissions!G164,Submissions!$G$6:$G$205,0),Reference!$B$6:$C$22,2,FALSE()),1)),0)</f>
        <v>0</v>
      </c>
      <c r="V164" s="43" t="n">
        <f aca="false">IFERROR(IF(Submissions!H164="",0,IFERROR(VLOOKUP(RANK(Submissions!H164,Submissions!$H$6:$H$205,0),Reference!$B$6:$C$22,2,FALSE()),1)),0)</f>
        <v>0</v>
      </c>
      <c r="W164" s="43" t="n">
        <f aca="false">IFERROR(IF(Submissions!I164="",0,IFERROR(VLOOKUP(RANK(Submissions!I164,Submissions!$I$6:$I$205,1),Reference!$B$6:$C$22,2,FALSE()),1)),0)</f>
        <v>0</v>
      </c>
      <c r="X164" s="43" t="n">
        <f aca="false">IFERROR(IF(Submissions!J164="",0,IFERROR(VLOOKUP(RANK(Submissions!J164,Submissions!$J$6:$J$205,0),Reference!$B$6:$C$22,2,FALSE()),1)),0)</f>
        <v>0</v>
      </c>
      <c r="Y164" s="43" t="n">
        <f aca="false">IFERROR(IF(Submissions!K164="",0,IFERROR(VLOOKUP(RANK(Submissions!K164,Submissions!$K$6:$K$205,0),Reference!$B$6:$C$22,2,FALSE()),1)),0)</f>
        <v>0</v>
      </c>
      <c r="Z164" s="43" t="n">
        <f aca="false">IFERROR(IF(Submissions!L164="",0,IFERROR(VLOOKUP(RANK(Submissions!L164,Submissions!$L$6:$L$205,0),Reference!$B$6:$C$22,2,FALSE()),1)),0)</f>
        <v>0</v>
      </c>
      <c r="AA164" s="43" t="n">
        <f aca="false">IFERROR(IF(Submissions!M164="",0,IFERROR(VLOOKUP(RANK(Submissions!M164,Submissions!$M$6:$M$205,0),Reference!$B$6:$C$22,2,FALSE()),1)),0)</f>
        <v>0</v>
      </c>
      <c r="AB164" s="43" t="n">
        <f aca="false">IFERROR(IF(Submissions!N164="",0,IFERROR(VLOOKUP(RANK(Submissions!N164,Submissions!$N$6:$N$205,0),Reference!$B$6:$C$22,2,FALSE()),1)),0)</f>
        <v>0</v>
      </c>
      <c r="AC164" s="0" t="n">
        <f aca="false">SUM(Q164:AB164)</f>
        <v>0</v>
      </c>
      <c r="AD164" s="0" t="n">
        <f aca="false">IF(AC164=0,0,RANK(AC164,$AC$6:$AC$205,0))</f>
        <v>0</v>
      </c>
    </row>
    <row r="165" customFormat="false" ht="15" hidden="false" customHeight="false" outlineLevel="0" collapsed="false">
      <c r="P165" s="0" t="str">
        <f aca="false">Submissions!B165</f>
        <v/>
      </c>
      <c r="Q165" s="43" t="n">
        <f aca="false">IFERROR(IF(Submissions!C165="",0,IFERROR(VLOOKUP(RANK(Submissions!C165,Submissions!$C$6:$C$205,0),Reference!$B$6:$C$22,2,FALSE()),1)),0)</f>
        <v>0</v>
      </c>
      <c r="R165" s="43" t="n">
        <f aca="false">IFERROR(IF(Submissions!D165="",0,IFERROR(VLOOKUP(RANK(Submissions!D165,Submissions!$D$6:$D$205,0),Reference!$B$6:$C$22,2,FALSE()),1)),0)</f>
        <v>0</v>
      </c>
      <c r="S165" s="43" t="n">
        <f aca="false">IFERROR(IF(Submissions!E165="",0,IFERROR(VLOOKUP(RANK(Submissions!E165,Submissions!$E$6:$E$205,0),Reference!$B$6:$C$22,2,FALSE()),1)),0)</f>
        <v>0</v>
      </c>
      <c r="T165" s="43" t="n">
        <f aca="false">IFERROR(IF(Submissions!F165="",0,IFERROR(VLOOKUP(RANK(Submissions!F165,Submissions!$F$6:$F$205,0),Reference!$B$6:$C$22,2,FALSE()),1)),0)</f>
        <v>0</v>
      </c>
      <c r="U165" s="43" t="n">
        <f aca="false">IFERROR(IF(Submissions!G165="",0,IFERROR(VLOOKUP(RANK(Submissions!G165,Submissions!$G$6:$G$205,0),Reference!$B$6:$C$22,2,FALSE()),1)),0)</f>
        <v>0</v>
      </c>
      <c r="V165" s="43" t="n">
        <f aca="false">IFERROR(IF(Submissions!H165="",0,IFERROR(VLOOKUP(RANK(Submissions!H165,Submissions!$H$6:$H$205,0),Reference!$B$6:$C$22,2,FALSE()),1)),0)</f>
        <v>0</v>
      </c>
      <c r="W165" s="43" t="n">
        <f aca="false">IFERROR(IF(Submissions!I165="",0,IFERROR(VLOOKUP(RANK(Submissions!I165,Submissions!$I$6:$I$205,1),Reference!$B$6:$C$22,2,FALSE()),1)),0)</f>
        <v>0</v>
      </c>
      <c r="X165" s="43" t="n">
        <f aca="false">IFERROR(IF(Submissions!J165="",0,IFERROR(VLOOKUP(RANK(Submissions!J165,Submissions!$J$6:$J$205,0),Reference!$B$6:$C$22,2,FALSE()),1)),0)</f>
        <v>0</v>
      </c>
      <c r="Y165" s="43" t="n">
        <f aca="false">IFERROR(IF(Submissions!K165="",0,IFERROR(VLOOKUP(RANK(Submissions!K165,Submissions!$K$6:$K$205,0),Reference!$B$6:$C$22,2,FALSE()),1)),0)</f>
        <v>0</v>
      </c>
      <c r="Z165" s="43" t="n">
        <f aca="false">IFERROR(IF(Submissions!L165="",0,IFERROR(VLOOKUP(RANK(Submissions!L165,Submissions!$L$6:$L$205,0),Reference!$B$6:$C$22,2,FALSE()),1)),0)</f>
        <v>0</v>
      </c>
      <c r="AA165" s="43" t="n">
        <f aca="false">IFERROR(IF(Submissions!M165="",0,IFERROR(VLOOKUP(RANK(Submissions!M165,Submissions!$M$6:$M$205,0),Reference!$B$6:$C$22,2,FALSE()),1)),0)</f>
        <v>0</v>
      </c>
      <c r="AB165" s="43" t="n">
        <f aca="false">IFERROR(IF(Submissions!N165="",0,IFERROR(VLOOKUP(RANK(Submissions!N165,Submissions!$N$6:$N$205,0),Reference!$B$6:$C$22,2,FALSE()),1)),0)</f>
        <v>0</v>
      </c>
      <c r="AC165" s="0" t="n">
        <f aca="false">SUM(Q165:AB165)</f>
        <v>0</v>
      </c>
      <c r="AD165" s="0" t="n">
        <f aca="false">IF(AC165=0,0,RANK(AC165,$AC$6:$AC$205,0))</f>
        <v>0</v>
      </c>
    </row>
    <row r="166" customFormat="false" ht="15" hidden="false" customHeight="false" outlineLevel="0" collapsed="false">
      <c r="P166" s="0" t="str">
        <f aca="false">Submissions!B166</f>
        <v/>
      </c>
      <c r="Q166" s="43" t="n">
        <f aca="false">IFERROR(IF(Submissions!C166="",0,IFERROR(VLOOKUP(RANK(Submissions!C166,Submissions!$C$6:$C$205,0),Reference!$B$6:$C$22,2,FALSE()),1)),0)</f>
        <v>0</v>
      </c>
      <c r="R166" s="43" t="n">
        <f aca="false">IFERROR(IF(Submissions!D166="",0,IFERROR(VLOOKUP(RANK(Submissions!D166,Submissions!$D$6:$D$205,0),Reference!$B$6:$C$22,2,FALSE()),1)),0)</f>
        <v>0</v>
      </c>
      <c r="S166" s="43" t="n">
        <f aca="false">IFERROR(IF(Submissions!E166="",0,IFERROR(VLOOKUP(RANK(Submissions!E166,Submissions!$E$6:$E$205,0),Reference!$B$6:$C$22,2,FALSE()),1)),0)</f>
        <v>0</v>
      </c>
      <c r="T166" s="43" t="n">
        <f aca="false">IFERROR(IF(Submissions!F166="",0,IFERROR(VLOOKUP(RANK(Submissions!F166,Submissions!$F$6:$F$205,0),Reference!$B$6:$C$22,2,FALSE()),1)),0)</f>
        <v>0</v>
      </c>
      <c r="U166" s="43" t="n">
        <f aca="false">IFERROR(IF(Submissions!G166="",0,IFERROR(VLOOKUP(RANK(Submissions!G166,Submissions!$G$6:$G$205,0),Reference!$B$6:$C$22,2,FALSE()),1)),0)</f>
        <v>0</v>
      </c>
      <c r="V166" s="43" t="n">
        <f aca="false">IFERROR(IF(Submissions!H166="",0,IFERROR(VLOOKUP(RANK(Submissions!H166,Submissions!$H$6:$H$205,0),Reference!$B$6:$C$22,2,FALSE()),1)),0)</f>
        <v>0</v>
      </c>
      <c r="W166" s="43" t="n">
        <f aca="false">IFERROR(IF(Submissions!I166="",0,IFERROR(VLOOKUP(RANK(Submissions!I166,Submissions!$I$6:$I$205,1),Reference!$B$6:$C$22,2,FALSE()),1)),0)</f>
        <v>0</v>
      </c>
      <c r="X166" s="43" t="n">
        <f aca="false">IFERROR(IF(Submissions!J166="",0,IFERROR(VLOOKUP(RANK(Submissions!J166,Submissions!$J$6:$J$205,0),Reference!$B$6:$C$22,2,FALSE()),1)),0)</f>
        <v>0</v>
      </c>
      <c r="Y166" s="43" t="n">
        <f aca="false">IFERROR(IF(Submissions!K166="",0,IFERROR(VLOOKUP(RANK(Submissions!K166,Submissions!$K$6:$K$205,0),Reference!$B$6:$C$22,2,FALSE()),1)),0)</f>
        <v>0</v>
      </c>
      <c r="Z166" s="43" t="n">
        <f aca="false">IFERROR(IF(Submissions!L166="",0,IFERROR(VLOOKUP(RANK(Submissions!L166,Submissions!$L$6:$L$205,0),Reference!$B$6:$C$22,2,FALSE()),1)),0)</f>
        <v>0</v>
      </c>
      <c r="AA166" s="43" t="n">
        <f aca="false">IFERROR(IF(Submissions!M166="",0,IFERROR(VLOOKUP(RANK(Submissions!M166,Submissions!$M$6:$M$205,0),Reference!$B$6:$C$22,2,FALSE()),1)),0)</f>
        <v>0</v>
      </c>
      <c r="AB166" s="43" t="n">
        <f aca="false">IFERROR(IF(Submissions!N166="",0,IFERROR(VLOOKUP(RANK(Submissions!N166,Submissions!$N$6:$N$205,0),Reference!$B$6:$C$22,2,FALSE()),1)),0)</f>
        <v>0</v>
      </c>
      <c r="AC166" s="0" t="n">
        <f aca="false">SUM(Q166:AB166)</f>
        <v>0</v>
      </c>
      <c r="AD166" s="0" t="n">
        <f aca="false">IF(AC166=0,0,RANK(AC166,$AC$6:$AC$205,0))</f>
        <v>0</v>
      </c>
    </row>
    <row r="167" customFormat="false" ht="15" hidden="false" customHeight="false" outlineLevel="0" collapsed="false">
      <c r="P167" s="0" t="str">
        <f aca="false">Submissions!B167</f>
        <v/>
      </c>
      <c r="Q167" s="43" t="n">
        <f aca="false">IFERROR(IF(Submissions!C167="",0,IFERROR(VLOOKUP(RANK(Submissions!C167,Submissions!$C$6:$C$205,0),Reference!$B$6:$C$22,2,FALSE()),1)),0)</f>
        <v>0</v>
      </c>
      <c r="R167" s="43" t="n">
        <f aca="false">IFERROR(IF(Submissions!D167="",0,IFERROR(VLOOKUP(RANK(Submissions!D167,Submissions!$D$6:$D$205,0),Reference!$B$6:$C$22,2,FALSE()),1)),0)</f>
        <v>0</v>
      </c>
      <c r="S167" s="43" t="n">
        <f aca="false">IFERROR(IF(Submissions!E167="",0,IFERROR(VLOOKUP(RANK(Submissions!E167,Submissions!$E$6:$E$205,0),Reference!$B$6:$C$22,2,FALSE()),1)),0)</f>
        <v>0</v>
      </c>
      <c r="T167" s="43" t="n">
        <f aca="false">IFERROR(IF(Submissions!F167="",0,IFERROR(VLOOKUP(RANK(Submissions!F167,Submissions!$F$6:$F$205,0),Reference!$B$6:$C$22,2,FALSE()),1)),0)</f>
        <v>0</v>
      </c>
      <c r="U167" s="43" t="n">
        <f aca="false">IFERROR(IF(Submissions!G167="",0,IFERROR(VLOOKUP(RANK(Submissions!G167,Submissions!$G$6:$G$205,0),Reference!$B$6:$C$22,2,FALSE()),1)),0)</f>
        <v>0</v>
      </c>
      <c r="V167" s="43" t="n">
        <f aca="false">IFERROR(IF(Submissions!H167="",0,IFERROR(VLOOKUP(RANK(Submissions!H167,Submissions!$H$6:$H$205,0),Reference!$B$6:$C$22,2,FALSE()),1)),0)</f>
        <v>0</v>
      </c>
      <c r="W167" s="43" t="n">
        <f aca="false">IFERROR(IF(Submissions!I167="",0,IFERROR(VLOOKUP(RANK(Submissions!I167,Submissions!$I$6:$I$205,1),Reference!$B$6:$C$22,2,FALSE()),1)),0)</f>
        <v>0</v>
      </c>
      <c r="X167" s="43" t="n">
        <f aca="false">IFERROR(IF(Submissions!J167="",0,IFERROR(VLOOKUP(RANK(Submissions!J167,Submissions!$J$6:$J$205,0),Reference!$B$6:$C$22,2,FALSE()),1)),0)</f>
        <v>0</v>
      </c>
      <c r="Y167" s="43" t="n">
        <f aca="false">IFERROR(IF(Submissions!K167="",0,IFERROR(VLOOKUP(RANK(Submissions!K167,Submissions!$K$6:$K$205,0),Reference!$B$6:$C$22,2,FALSE()),1)),0)</f>
        <v>0</v>
      </c>
      <c r="Z167" s="43" t="n">
        <f aca="false">IFERROR(IF(Submissions!L167="",0,IFERROR(VLOOKUP(RANK(Submissions!L167,Submissions!$L$6:$L$205,0),Reference!$B$6:$C$22,2,FALSE()),1)),0)</f>
        <v>0</v>
      </c>
      <c r="AA167" s="43" t="n">
        <f aca="false">IFERROR(IF(Submissions!M167="",0,IFERROR(VLOOKUP(RANK(Submissions!M167,Submissions!$M$6:$M$205,0),Reference!$B$6:$C$22,2,FALSE()),1)),0)</f>
        <v>0</v>
      </c>
      <c r="AB167" s="43" t="n">
        <f aca="false">IFERROR(IF(Submissions!N167="",0,IFERROR(VLOOKUP(RANK(Submissions!N167,Submissions!$N$6:$N$205,0),Reference!$B$6:$C$22,2,FALSE()),1)),0)</f>
        <v>0</v>
      </c>
      <c r="AC167" s="0" t="n">
        <f aca="false">SUM(Q167:AB167)</f>
        <v>0</v>
      </c>
      <c r="AD167" s="0" t="n">
        <f aca="false">IF(AC167=0,0,RANK(AC167,$AC$6:$AC$205,0))</f>
        <v>0</v>
      </c>
    </row>
    <row r="168" customFormat="false" ht="15" hidden="false" customHeight="false" outlineLevel="0" collapsed="false">
      <c r="P168" s="0" t="str">
        <f aca="false">Submissions!B168</f>
        <v/>
      </c>
      <c r="Q168" s="43" t="n">
        <f aca="false">IFERROR(IF(Submissions!C168="",0,IFERROR(VLOOKUP(RANK(Submissions!C168,Submissions!$C$6:$C$205,0),Reference!$B$6:$C$22,2,FALSE()),1)),0)</f>
        <v>0</v>
      </c>
      <c r="R168" s="43" t="n">
        <f aca="false">IFERROR(IF(Submissions!D168="",0,IFERROR(VLOOKUP(RANK(Submissions!D168,Submissions!$D$6:$D$205,0),Reference!$B$6:$C$22,2,FALSE()),1)),0)</f>
        <v>0</v>
      </c>
      <c r="S168" s="43" t="n">
        <f aca="false">IFERROR(IF(Submissions!E168="",0,IFERROR(VLOOKUP(RANK(Submissions!E168,Submissions!$E$6:$E$205,0),Reference!$B$6:$C$22,2,FALSE()),1)),0)</f>
        <v>0</v>
      </c>
      <c r="T168" s="43" t="n">
        <f aca="false">IFERROR(IF(Submissions!F168="",0,IFERROR(VLOOKUP(RANK(Submissions!F168,Submissions!$F$6:$F$205,0),Reference!$B$6:$C$22,2,FALSE()),1)),0)</f>
        <v>0</v>
      </c>
      <c r="U168" s="43" t="n">
        <f aca="false">IFERROR(IF(Submissions!G168="",0,IFERROR(VLOOKUP(RANK(Submissions!G168,Submissions!$G$6:$G$205,0),Reference!$B$6:$C$22,2,FALSE()),1)),0)</f>
        <v>0</v>
      </c>
      <c r="V168" s="43" t="n">
        <f aca="false">IFERROR(IF(Submissions!H168="",0,IFERROR(VLOOKUP(RANK(Submissions!H168,Submissions!$H$6:$H$205,0),Reference!$B$6:$C$22,2,FALSE()),1)),0)</f>
        <v>0</v>
      </c>
      <c r="W168" s="43" t="n">
        <f aca="false">IFERROR(IF(Submissions!I168="",0,IFERROR(VLOOKUP(RANK(Submissions!I168,Submissions!$I$6:$I$205,1),Reference!$B$6:$C$22,2,FALSE()),1)),0)</f>
        <v>0</v>
      </c>
      <c r="X168" s="43" t="n">
        <f aca="false">IFERROR(IF(Submissions!J168="",0,IFERROR(VLOOKUP(RANK(Submissions!J168,Submissions!$J$6:$J$205,0),Reference!$B$6:$C$22,2,FALSE()),1)),0)</f>
        <v>0</v>
      </c>
      <c r="Y168" s="43" t="n">
        <f aca="false">IFERROR(IF(Submissions!K168="",0,IFERROR(VLOOKUP(RANK(Submissions!K168,Submissions!$K$6:$K$205,0),Reference!$B$6:$C$22,2,FALSE()),1)),0)</f>
        <v>0</v>
      </c>
      <c r="Z168" s="43" t="n">
        <f aca="false">IFERROR(IF(Submissions!L168="",0,IFERROR(VLOOKUP(RANK(Submissions!L168,Submissions!$L$6:$L$205,0),Reference!$B$6:$C$22,2,FALSE()),1)),0)</f>
        <v>0</v>
      </c>
      <c r="AA168" s="43" t="n">
        <f aca="false">IFERROR(IF(Submissions!M168="",0,IFERROR(VLOOKUP(RANK(Submissions!M168,Submissions!$M$6:$M$205,0),Reference!$B$6:$C$22,2,FALSE()),1)),0)</f>
        <v>0</v>
      </c>
      <c r="AB168" s="43" t="n">
        <f aca="false">IFERROR(IF(Submissions!N168="",0,IFERROR(VLOOKUP(RANK(Submissions!N168,Submissions!$N$6:$N$205,0),Reference!$B$6:$C$22,2,FALSE()),1)),0)</f>
        <v>0</v>
      </c>
      <c r="AC168" s="0" t="n">
        <f aca="false">SUM(Q168:AB168)</f>
        <v>0</v>
      </c>
      <c r="AD168" s="0" t="n">
        <f aca="false">IF(AC168=0,0,RANK(AC168,$AC$6:$AC$205,0))</f>
        <v>0</v>
      </c>
    </row>
    <row r="169" customFormat="false" ht="15" hidden="false" customHeight="false" outlineLevel="0" collapsed="false">
      <c r="P169" s="0" t="str">
        <f aca="false">Submissions!B169</f>
        <v/>
      </c>
      <c r="Q169" s="43" t="n">
        <f aca="false">IFERROR(IF(Submissions!C169="",0,IFERROR(VLOOKUP(RANK(Submissions!C169,Submissions!$C$6:$C$205,0),Reference!$B$6:$C$22,2,FALSE()),1)),0)</f>
        <v>0</v>
      </c>
      <c r="R169" s="43" t="n">
        <f aca="false">IFERROR(IF(Submissions!D169="",0,IFERROR(VLOOKUP(RANK(Submissions!D169,Submissions!$D$6:$D$205,0),Reference!$B$6:$C$22,2,FALSE()),1)),0)</f>
        <v>0</v>
      </c>
      <c r="S169" s="43" t="n">
        <f aca="false">IFERROR(IF(Submissions!E169="",0,IFERROR(VLOOKUP(RANK(Submissions!E169,Submissions!$E$6:$E$205,0),Reference!$B$6:$C$22,2,FALSE()),1)),0)</f>
        <v>0</v>
      </c>
      <c r="T169" s="43" t="n">
        <f aca="false">IFERROR(IF(Submissions!F169="",0,IFERROR(VLOOKUP(RANK(Submissions!F169,Submissions!$F$6:$F$205,0),Reference!$B$6:$C$22,2,FALSE()),1)),0)</f>
        <v>0</v>
      </c>
      <c r="U169" s="43" t="n">
        <f aca="false">IFERROR(IF(Submissions!G169="",0,IFERROR(VLOOKUP(RANK(Submissions!G169,Submissions!$G$6:$G$205,0),Reference!$B$6:$C$22,2,FALSE()),1)),0)</f>
        <v>0</v>
      </c>
      <c r="V169" s="43" t="n">
        <f aca="false">IFERROR(IF(Submissions!H169="",0,IFERROR(VLOOKUP(RANK(Submissions!H169,Submissions!$H$6:$H$205,0),Reference!$B$6:$C$22,2,FALSE()),1)),0)</f>
        <v>0</v>
      </c>
      <c r="W169" s="43" t="n">
        <f aca="false">IFERROR(IF(Submissions!I169="",0,IFERROR(VLOOKUP(RANK(Submissions!I169,Submissions!$I$6:$I$205,1),Reference!$B$6:$C$22,2,FALSE()),1)),0)</f>
        <v>0</v>
      </c>
      <c r="X169" s="43" t="n">
        <f aca="false">IFERROR(IF(Submissions!J169="",0,IFERROR(VLOOKUP(RANK(Submissions!J169,Submissions!$J$6:$J$205,0),Reference!$B$6:$C$22,2,FALSE()),1)),0)</f>
        <v>0</v>
      </c>
      <c r="Y169" s="43" t="n">
        <f aca="false">IFERROR(IF(Submissions!K169="",0,IFERROR(VLOOKUP(RANK(Submissions!K169,Submissions!$K$6:$K$205,0),Reference!$B$6:$C$22,2,FALSE()),1)),0)</f>
        <v>0</v>
      </c>
      <c r="Z169" s="43" t="n">
        <f aca="false">IFERROR(IF(Submissions!L169="",0,IFERROR(VLOOKUP(RANK(Submissions!L169,Submissions!$L$6:$L$205,0),Reference!$B$6:$C$22,2,FALSE()),1)),0)</f>
        <v>0</v>
      </c>
      <c r="AA169" s="43" t="n">
        <f aca="false">IFERROR(IF(Submissions!M169="",0,IFERROR(VLOOKUP(RANK(Submissions!M169,Submissions!$M$6:$M$205,0),Reference!$B$6:$C$22,2,FALSE()),1)),0)</f>
        <v>0</v>
      </c>
      <c r="AB169" s="43" t="n">
        <f aca="false">IFERROR(IF(Submissions!N169="",0,IFERROR(VLOOKUP(RANK(Submissions!N169,Submissions!$N$6:$N$205,0),Reference!$B$6:$C$22,2,FALSE()),1)),0)</f>
        <v>0</v>
      </c>
      <c r="AC169" s="0" t="n">
        <f aca="false">SUM(Q169:AB169)</f>
        <v>0</v>
      </c>
      <c r="AD169" s="0" t="n">
        <f aca="false">IF(AC169=0,0,RANK(AC169,$AC$6:$AC$205,0))</f>
        <v>0</v>
      </c>
    </row>
    <row r="170" customFormat="false" ht="15" hidden="false" customHeight="false" outlineLevel="0" collapsed="false">
      <c r="P170" s="0" t="str">
        <f aca="false">Submissions!B170</f>
        <v/>
      </c>
      <c r="Q170" s="43" t="n">
        <f aca="false">IFERROR(IF(Submissions!C170="",0,IFERROR(VLOOKUP(RANK(Submissions!C170,Submissions!$C$6:$C$205,0),Reference!$B$6:$C$22,2,FALSE()),1)),0)</f>
        <v>0</v>
      </c>
      <c r="R170" s="43" t="n">
        <f aca="false">IFERROR(IF(Submissions!D170="",0,IFERROR(VLOOKUP(RANK(Submissions!D170,Submissions!$D$6:$D$205,0),Reference!$B$6:$C$22,2,FALSE()),1)),0)</f>
        <v>0</v>
      </c>
      <c r="S170" s="43" t="n">
        <f aca="false">IFERROR(IF(Submissions!E170="",0,IFERROR(VLOOKUP(RANK(Submissions!E170,Submissions!$E$6:$E$205,0),Reference!$B$6:$C$22,2,FALSE()),1)),0)</f>
        <v>0</v>
      </c>
      <c r="T170" s="43" t="n">
        <f aca="false">IFERROR(IF(Submissions!F170="",0,IFERROR(VLOOKUP(RANK(Submissions!F170,Submissions!$F$6:$F$205,0),Reference!$B$6:$C$22,2,FALSE()),1)),0)</f>
        <v>0</v>
      </c>
      <c r="U170" s="43" t="n">
        <f aca="false">IFERROR(IF(Submissions!G170="",0,IFERROR(VLOOKUP(RANK(Submissions!G170,Submissions!$G$6:$G$205,0),Reference!$B$6:$C$22,2,FALSE()),1)),0)</f>
        <v>0</v>
      </c>
      <c r="V170" s="43" t="n">
        <f aca="false">IFERROR(IF(Submissions!H170="",0,IFERROR(VLOOKUP(RANK(Submissions!H170,Submissions!$H$6:$H$205,0),Reference!$B$6:$C$22,2,FALSE()),1)),0)</f>
        <v>0</v>
      </c>
      <c r="W170" s="43" t="n">
        <f aca="false">IFERROR(IF(Submissions!I170="",0,IFERROR(VLOOKUP(RANK(Submissions!I170,Submissions!$I$6:$I$205,1),Reference!$B$6:$C$22,2,FALSE()),1)),0)</f>
        <v>0</v>
      </c>
      <c r="X170" s="43" t="n">
        <f aca="false">IFERROR(IF(Submissions!J170="",0,IFERROR(VLOOKUP(RANK(Submissions!J170,Submissions!$J$6:$J$205,0),Reference!$B$6:$C$22,2,FALSE()),1)),0)</f>
        <v>0</v>
      </c>
      <c r="Y170" s="43" t="n">
        <f aca="false">IFERROR(IF(Submissions!K170="",0,IFERROR(VLOOKUP(RANK(Submissions!K170,Submissions!$K$6:$K$205,0),Reference!$B$6:$C$22,2,FALSE()),1)),0)</f>
        <v>0</v>
      </c>
      <c r="Z170" s="43" t="n">
        <f aca="false">IFERROR(IF(Submissions!L170="",0,IFERROR(VLOOKUP(RANK(Submissions!L170,Submissions!$L$6:$L$205,0),Reference!$B$6:$C$22,2,FALSE()),1)),0)</f>
        <v>0</v>
      </c>
      <c r="AA170" s="43" t="n">
        <f aca="false">IFERROR(IF(Submissions!M170="",0,IFERROR(VLOOKUP(RANK(Submissions!M170,Submissions!$M$6:$M$205,0),Reference!$B$6:$C$22,2,FALSE()),1)),0)</f>
        <v>0</v>
      </c>
      <c r="AB170" s="43" t="n">
        <f aca="false">IFERROR(IF(Submissions!N170="",0,IFERROR(VLOOKUP(RANK(Submissions!N170,Submissions!$N$6:$N$205,0),Reference!$B$6:$C$22,2,FALSE()),1)),0)</f>
        <v>0</v>
      </c>
      <c r="AC170" s="0" t="n">
        <f aca="false">SUM(Q170:AB170)</f>
        <v>0</v>
      </c>
      <c r="AD170" s="0" t="n">
        <f aca="false">IF(AC170=0,0,RANK(AC170,$AC$6:$AC$205,0))</f>
        <v>0</v>
      </c>
    </row>
    <row r="171" customFormat="false" ht="15" hidden="false" customHeight="false" outlineLevel="0" collapsed="false">
      <c r="P171" s="0" t="str">
        <f aca="false">Submissions!B171</f>
        <v/>
      </c>
      <c r="Q171" s="43" t="n">
        <f aca="false">IFERROR(IF(Submissions!C171="",0,IFERROR(VLOOKUP(RANK(Submissions!C171,Submissions!$C$6:$C$205,0),Reference!$B$6:$C$22,2,FALSE()),1)),0)</f>
        <v>0</v>
      </c>
      <c r="R171" s="43" t="n">
        <f aca="false">IFERROR(IF(Submissions!D171="",0,IFERROR(VLOOKUP(RANK(Submissions!D171,Submissions!$D$6:$D$205,0),Reference!$B$6:$C$22,2,FALSE()),1)),0)</f>
        <v>0</v>
      </c>
      <c r="S171" s="43" t="n">
        <f aca="false">IFERROR(IF(Submissions!E171="",0,IFERROR(VLOOKUP(RANK(Submissions!E171,Submissions!$E$6:$E$205,0),Reference!$B$6:$C$22,2,FALSE()),1)),0)</f>
        <v>0</v>
      </c>
      <c r="T171" s="43" t="n">
        <f aca="false">IFERROR(IF(Submissions!F171="",0,IFERROR(VLOOKUP(RANK(Submissions!F171,Submissions!$F$6:$F$205,0),Reference!$B$6:$C$22,2,FALSE()),1)),0)</f>
        <v>0</v>
      </c>
      <c r="U171" s="43" t="n">
        <f aca="false">IFERROR(IF(Submissions!G171="",0,IFERROR(VLOOKUP(RANK(Submissions!G171,Submissions!$G$6:$G$205,0),Reference!$B$6:$C$22,2,FALSE()),1)),0)</f>
        <v>0</v>
      </c>
      <c r="V171" s="43" t="n">
        <f aca="false">IFERROR(IF(Submissions!H171="",0,IFERROR(VLOOKUP(RANK(Submissions!H171,Submissions!$H$6:$H$205,0),Reference!$B$6:$C$22,2,FALSE()),1)),0)</f>
        <v>0</v>
      </c>
      <c r="W171" s="43" t="n">
        <f aca="false">IFERROR(IF(Submissions!I171="",0,IFERROR(VLOOKUP(RANK(Submissions!I171,Submissions!$I$6:$I$205,1),Reference!$B$6:$C$22,2,FALSE()),1)),0)</f>
        <v>0</v>
      </c>
      <c r="X171" s="43" t="n">
        <f aca="false">IFERROR(IF(Submissions!J171="",0,IFERROR(VLOOKUP(RANK(Submissions!J171,Submissions!$J$6:$J$205,0),Reference!$B$6:$C$22,2,FALSE()),1)),0)</f>
        <v>0</v>
      </c>
      <c r="Y171" s="43" t="n">
        <f aca="false">IFERROR(IF(Submissions!K171="",0,IFERROR(VLOOKUP(RANK(Submissions!K171,Submissions!$K$6:$K$205,0),Reference!$B$6:$C$22,2,FALSE()),1)),0)</f>
        <v>0</v>
      </c>
      <c r="Z171" s="43" t="n">
        <f aca="false">IFERROR(IF(Submissions!L171="",0,IFERROR(VLOOKUP(RANK(Submissions!L171,Submissions!$L$6:$L$205,0),Reference!$B$6:$C$22,2,FALSE()),1)),0)</f>
        <v>0</v>
      </c>
      <c r="AA171" s="43" t="n">
        <f aca="false">IFERROR(IF(Submissions!M171="",0,IFERROR(VLOOKUP(RANK(Submissions!M171,Submissions!$M$6:$M$205,0),Reference!$B$6:$C$22,2,FALSE()),1)),0)</f>
        <v>0</v>
      </c>
      <c r="AB171" s="43" t="n">
        <f aca="false">IFERROR(IF(Submissions!N171="",0,IFERROR(VLOOKUP(RANK(Submissions!N171,Submissions!$N$6:$N$205,0),Reference!$B$6:$C$22,2,FALSE()),1)),0)</f>
        <v>0</v>
      </c>
      <c r="AC171" s="0" t="n">
        <f aca="false">SUM(Q171:AB171)</f>
        <v>0</v>
      </c>
      <c r="AD171" s="0" t="n">
        <f aca="false">IF(AC171=0,0,RANK(AC171,$AC$6:$AC$205,0))</f>
        <v>0</v>
      </c>
    </row>
    <row r="172" customFormat="false" ht="15" hidden="false" customHeight="false" outlineLevel="0" collapsed="false">
      <c r="P172" s="0" t="str">
        <f aca="false">Submissions!B172</f>
        <v/>
      </c>
      <c r="Q172" s="43" t="n">
        <f aca="false">IFERROR(IF(Submissions!C172="",0,IFERROR(VLOOKUP(RANK(Submissions!C172,Submissions!$C$6:$C$205,0),Reference!$B$6:$C$22,2,FALSE()),1)),0)</f>
        <v>0</v>
      </c>
      <c r="R172" s="43" t="n">
        <f aca="false">IFERROR(IF(Submissions!D172="",0,IFERROR(VLOOKUP(RANK(Submissions!D172,Submissions!$D$6:$D$205,0),Reference!$B$6:$C$22,2,FALSE()),1)),0)</f>
        <v>0</v>
      </c>
      <c r="S172" s="43" t="n">
        <f aca="false">IFERROR(IF(Submissions!E172="",0,IFERROR(VLOOKUP(RANK(Submissions!E172,Submissions!$E$6:$E$205,0),Reference!$B$6:$C$22,2,FALSE()),1)),0)</f>
        <v>0</v>
      </c>
      <c r="T172" s="43" t="n">
        <f aca="false">IFERROR(IF(Submissions!F172="",0,IFERROR(VLOOKUP(RANK(Submissions!F172,Submissions!$F$6:$F$205,0),Reference!$B$6:$C$22,2,FALSE()),1)),0)</f>
        <v>0</v>
      </c>
      <c r="U172" s="43" t="n">
        <f aca="false">IFERROR(IF(Submissions!G172="",0,IFERROR(VLOOKUP(RANK(Submissions!G172,Submissions!$G$6:$G$205,0),Reference!$B$6:$C$22,2,FALSE()),1)),0)</f>
        <v>0</v>
      </c>
      <c r="V172" s="43" t="n">
        <f aca="false">IFERROR(IF(Submissions!H172="",0,IFERROR(VLOOKUP(RANK(Submissions!H172,Submissions!$H$6:$H$205,0),Reference!$B$6:$C$22,2,FALSE()),1)),0)</f>
        <v>0</v>
      </c>
      <c r="W172" s="43" t="n">
        <f aca="false">IFERROR(IF(Submissions!I172="",0,IFERROR(VLOOKUP(RANK(Submissions!I172,Submissions!$I$6:$I$205,1),Reference!$B$6:$C$22,2,FALSE()),1)),0)</f>
        <v>0</v>
      </c>
      <c r="X172" s="43" t="n">
        <f aca="false">IFERROR(IF(Submissions!J172="",0,IFERROR(VLOOKUP(RANK(Submissions!J172,Submissions!$J$6:$J$205,0),Reference!$B$6:$C$22,2,FALSE()),1)),0)</f>
        <v>0</v>
      </c>
      <c r="Y172" s="43" t="n">
        <f aca="false">IFERROR(IF(Submissions!K172="",0,IFERROR(VLOOKUP(RANK(Submissions!K172,Submissions!$K$6:$K$205,0),Reference!$B$6:$C$22,2,FALSE()),1)),0)</f>
        <v>0</v>
      </c>
      <c r="Z172" s="43" t="n">
        <f aca="false">IFERROR(IF(Submissions!L172="",0,IFERROR(VLOOKUP(RANK(Submissions!L172,Submissions!$L$6:$L$205,0),Reference!$B$6:$C$22,2,FALSE()),1)),0)</f>
        <v>0</v>
      </c>
      <c r="AA172" s="43" t="n">
        <f aca="false">IFERROR(IF(Submissions!M172="",0,IFERROR(VLOOKUP(RANK(Submissions!M172,Submissions!$M$6:$M$205,0),Reference!$B$6:$C$22,2,FALSE()),1)),0)</f>
        <v>0</v>
      </c>
      <c r="AB172" s="43" t="n">
        <f aca="false">IFERROR(IF(Submissions!N172="",0,IFERROR(VLOOKUP(RANK(Submissions!N172,Submissions!$N$6:$N$205,0),Reference!$B$6:$C$22,2,FALSE()),1)),0)</f>
        <v>0</v>
      </c>
      <c r="AC172" s="0" t="n">
        <f aca="false">SUM(Q172:AB172)</f>
        <v>0</v>
      </c>
      <c r="AD172" s="0" t="n">
        <f aca="false">IF(AC172=0,0,RANK(AC172,$AC$6:$AC$205,0))</f>
        <v>0</v>
      </c>
    </row>
    <row r="173" customFormat="false" ht="15" hidden="false" customHeight="false" outlineLevel="0" collapsed="false">
      <c r="P173" s="0" t="str">
        <f aca="false">Submissions!B173</f>
        <v/>
      </c>
      <c r="Q173" s="43" t="n">
        <f aca="false">IFERROR(IF(Submissions!C173="",0,IFERROR(VLOOKUP(RANK(Submissions!C173,Submissions!$C$6:$C$205,0),Reference!$B$6:$C$22,2,FALSE()),1)),0)</f>
        <v>0</v>
      </c>
      <c r="R173" s="43" t="n">
        <f aca="false">IFERROR(IF(Submissions!D173="",0,IFERROR(VLOOKUP(RANK(Submissions!D173,Submissions!$D$6:$D$205,0),Reference!$B$6:$C$22,2,FALSE()),1)),0)</f>
        <v>0</v>
      </c>
      <c r="S173" s="43" t="n">
        <f aca="false">IFERROR(IF(Submissions!E173="",0,IFERROR(VLOOKUP(RANK(Submissions!E173,Submissions!$E$6:$E$205,0),Reference!$B$6:$C$22,2,FALSE()),1)),0)</f>
        <v>0</v>
      </c>
      <c r="T173" s="43" t="n">
        <f aca="false">IFERROR(IF(Submissions!F173="",0,IFERROR(VLOOKUP(RANK(Submissions!F173,Submissions!$F$6:$F$205,0),Reference!$B$6:$C$22,2,FALSE()),1)),0)</f>
        <v>0</v>
      </c>
      <c r="U173" s="43" t="n">
        <f aca="false">IFERROR(IF(Submissions!G173="",0,IFERROR(VLOOKUP(RANK(Submissions!G173,Submissions!$G$6:$G$205,0),Reference!$B$6:$C$22,2,FALSE()),1)),0)</f>
        <v>0</v>
      </c>
      <c r="V173" s="43" t="n">
        <f aca="false">IFERROR(IF(Submissions!H173="",0,IFERROR(VLOOKUP(RANK(Submissions!H173,Submissions!$H$6:$H$205,0),Reference!$B$6:$C$22,2,FALSE()),1)),0)</f>
        <v>0</v>
      </c>
      <c r="W173" s="43" t="n">
        <f aca="false">IFERROR(IF(Submissions!I173="",0,IFERROR(VLOOKUP(RANK(Submissions!I173,Submissions!$I$6:$I$205,1),Reference!$B$6:$C$22,2,FALSE()),1)),0)</f>
        <v>0</v>
      </c>
      <c r="X173" s="43" t="n">
        <f aca="false">IFERROR(IF(Submissions!J173="",0,IFERROR(VLOOKUP(RANK(Submissions!J173,Submissions!$J$6:$J$205,0),Reference!$B$6:$C$22,2,FALSE()),1)),0)</f>
        <v>0</v>
      </c>
      <c r="Y173" s="43" t="n">
        <f aca="false">IFERROR(IF(Submissions!K173="",0,IFERROR(VLOOKUP(RANK(Submissions!K173,Submissions!$K$6:$K$205,0),Reference!$B$6:$C$22,2,FALSE()),1)),0)</f>
        <v>0</v>
      </c>
      <c r="Z173" s="43" t="n">
        <f aca="false">IFERROR(IF(Submissions!L173="",0,IFERROR(VLOOKUP(RANK(Submissions!L173,Submissions!$L$6:$L$205,0),Reference!$B$6:$C$22,2,FALSE()),1)),0)</f>
        <v>0</v>
      </c>
      <c r="AA173" s="43" t="n">
        <f aca="false">IFERROR(IF(Submissions!M173="",0,IFERROR(VLOOKUP(RANK(Submissions!M173,Submissions!$M$6:$M$205,0),Reference!$B$6:$C$22,2,FALSE()),1)),0)</f>
        <v>0</v>
      </c>
      <c r="AB173" s="43" t="n">
        <f aca="false">IFERROR(IF(Submissions!N173="",0,IFERROR(VLOOKUP(RANK(Submissions!N173,Submissions!$N$6:$N$205,0),Reference!$B$6:$C$22,2,FALSE()),1)),0)</f>
        <v>0</v>
      </c>
      <c r="AC173" s="0" t="n">
        <f aca="false">SUM(Q173:AB173)</f>
        <v>0</v>
      </c>
      <c r="AD173" s="0" t="n">
        <f aca="false">IF(AC173=0,0,RANK(AC173,$AC$6:$AC$205,0))</f>
        <v>0</v>
      </c>
    </row>
    <row r="174" customFormat="false" ht="15" hidden="false" customHeight="false" outlineLevel="0" collapsed="false">
      <c r="P174" s="0" t="str">
        <f aca="false">Submissions!B174</f>
        <v/>
      </c>
      <c r="Q174" s="43" t="n">
        <f aca="false">IFERROR(IF(Submissions!C174="",0,IFERROR(VLOOKUP(RANK(Submissions!C174,Submissions!$C$6:$C$205,0),Reference!$B$6:$C$22,2,FALSE()),1)),0)</f>
        <v>0</v>
      </c>
      <c r="R174" s="43" t="n">
        <f aca="false">IFERROR(IF(Submissions!D174="",0,IFERROR(VLOOKUP(RANK(Submissions!D174,Submissions!$D$6:$D$205,0),Reference!$B$6:$C$22,2,FALSE()),1)),0)</f>
        <v>0</v>
      </c>
      <c r="S174" s="43" t="n">
        <f aca="false">IFERROR(IF(Submissions!E174="",0,IFERROR(VLOOKUP(RANK(Submissions!E174,Submissions!$E$6:$E$205,0),Reference!$B$6:$C$22,2,FALSE()),1)),0)</f>
        <v>0</v>
      </c>
      <c r="T174" s="43" t="n">
        <f aca="false">IFERROR(IF(Submissions!F174="",0,IFERROR(VLOOKUP(RANK(Submissions!F174,Submissions!$F$6:$F$205,0),Reference!$B$6:$C$22,2,FALSE()),1)),0)</f>
        <v>0</v>
      </c>
      <c r="U174" s="43" t="n">
        <f aca="false">IFERROR(IF(Submissions!G174="",0,IFERROR(VLOOKUP(RANK(Submissions!G174,Submissions!$G$6:$G$205,0),Reference!$B$6:$C$22,2,FALSE()),1)),0)</f>
        <v>0</v>
      </c>
      <c r="V174" s="43" t="n">
        <f aca="false">IFERROR(IF(Submissions!H174="",0,IFERROR(VLOOKUP(RANK(Submissions!H174,Submissions!$H$6:$H$205,0),Reference!$B$6:$C$22,2,FALSE()),1)),0)</f>
        <v>0</v>
      </c>
      <c r="W174" s="43" t="n">
        <f aca="false">IFERROR(IF(Submissions!I174="",0,IFERROR(VLOOKUP(RANK(Submissions!I174,Submissions!$I$6:$I$205,1),Reference!$B$6:$C$22,2,FALSE()),1)),0)</f>
        <v>0</v>
      </c>
      <c r="X174" s="43" t="n">
        <f aca="false">IFERROR(IF(Submissions!J174="",0,IFERROR(VLOOKUP(RANK(Submissions!J174,Submissions!$J$6:$J$205,0),Reference!$B$6:$C$22,2,FALSE()),1)),0)</f>
        <v>0</v>
      </c>
      <c r="Y174" s="43" t="n">
        <f aca="false">IFERROR(IF(Submissions!K174="",0,IFERROR(VLOOKUP(RANK(Submissions!K174,Submissions!$K$6:$K$205,0),Reference!$B$6:$C$22,2,FALSE()),1)),0)</f>
        <v>0</v>
      </c>
      <c r="Z174" s="43" t="n">
        <f aca="false">IFERROR(IF(Submissions!L174="",0,IFERROR(VLOOKUP(RANK(Submissions!L174,Submissions!$L$6:$L$205,0),Reference!$B$6:$C$22,2,FALSE()),1)),0)</f>
        <v>0</v>
      </c>
      <c r="AA174" s="43" t="n">
        <f aca="false">IFERROR(IF(Submissions!M174="",0,IFERROR(VLOOKUP(RANK(Submissions!M174,Submissions!$M$6:$M$205,0),Reference!$B$6:$C$22,2,FALSE()),1)),0)</f>
        <v>0</v>
      </c>
      <c r="AB174" s="43" t="n">
        <f aca="false">IFERROR(IF(Submissions!N174="",0,IFERROR(VLOOKUP(RANK(Submissions!N174,Submissions!$N$6:$N$205,0),Reference!$B$6:$C$22,2,FALSE()),1)),0)</f>
        <v>0</v>
      </c>
      <c r="AC174" s="0" t="n">
        <f aca="false">SUM(Q174:AB174)</f>
        <v>0</v>
      </c>
      <c r="AD174" s="0" t="n">
        <f aca="false">IF(AC174=0,0,RANK(AC174,$AC$6:$AC$205,0))</f>
        <v>0</v>
      </c>
    </row>
    <row r="175" customFormat="false" ht="15" hidden="false" customHeight="false" outlineLevel="0" collapsed="false">
      <c r="P175" s="0" t="str">
        <f aca="false">Submissions!B175</f>
        <v/>
      </c>
      <c r="Q175" s="43" t="n">
        <f aca="false">IFERROR(IF(Submissions!C175="",0,IFERROR(VLOOKUP(RANK(Submissions!C175,Submissions!$C$6:$C$205,0),Reference!$B$6:$C$22,2,FALSE()),1)),0)</f>
        <v>0</v>
      </c>
      <c r="R175" s="43" t="n">
        <f aca="false">IFERROR(IF(Submissions!D175="",0,IFERROR(VLOOKUP(RANK(Submissions!D175,Submissions!$D$6:$D$205,0),Reference!$B$6:$C$22,2,FALSE()),1)),0)</f>
        <v>0</v>
      </c>
      <c r="S175" s="43" t="n">
        <f aca="false">IFERROR(IF(Submissions!E175="",0,IFERROR(VLOOKUP(RANK(Submissions!E175,Submissions!$E$6:$E$205,0),Reference!$B$6:$C$22,2,FALSE()),1)),0)</f>
        <v>0</v>
      </c>
      <c r="T175" s="43" t="n">
        <f aca="false">IFERROR(IF(Submissions!F175="",0,IFERROR(VLOOKUP(RANK(Submissions!F175,Submissions!$F$6:$F$205,0),Reference!$B$6:$C$22,2,FALSE()),1)),0)</f>
        <v>0</v>
      </c>
      <c r="U175" s="43" t="n">
        <f aca="false">IFERROR(IF(Submissions!G175="",0,IFERROR(VLOOKUP(RANK(Submissions!G175,Submissions!$G$6:$G$205,0),Reference!$B$6:$C$22,2,FALSE()),1)),0)</f>
        <v>0</v>
      </c>
      <c r="V175" s="43" t="n">
        <f aca="false">IFERROR(IF(Submissions!H175="",0,IFERROR(VLOOKUP(RANK(Submissions!H175,Submissions!$H$6:$H$205,0),Reference!$B$6:$C$22,2,FALSE()),1)),0)</f>
        <v>0</v>
      </c>
      <c r="W175" s="43" t="n">
        <f aca="false">IFERROR(IF(Submissions!I175="",0,IFERROR(VLOOKUP(RANK(Submissions!I175,Submissions!$I$6:$I$205,1),Reference!$B$6:$C$22,2,FALSE()),1)),0)</f>
        <v>0</v>
      </c>
      <c r="X175" s="43" t="n">
        <f aca="false">IFERROR(IF(Submissions!J175="",0,IFERROR(VLOOKUP(RANK(Submissions!J175,Submissions!$J$6:$J$205,0),Reference!$B$6:$C$22,2,FALSE()),1)),0)</f>
        <v>0</v>
      </c>
      <c r="Y175" s="43" t="n">
        <f aca="false">IFERROR(IF(Submissions!K175="",0,IFERROR(VLOOKUP(RANK(Submissions!K175,Submissions!$K$6:$K$205,0),Reference!$B$6:$C$22,2,FALSE()),1)),0)</f>
        <v>0</v>
      </c>
      <c r="Z175" s="43" t="n">
        <f aca="false">IFERROR(IF(Submissions!L175="",0,IFERROR(VLOOKUP(RANK(Submissions!L175,Submissions!$L$6:$L$205,0),Reference!$B$6:$C$22,2,FALSE()),1)),0)</f>
        <v>0</v>
      </c>
      <c r="AA175" s="43" t="n">
        <f aca="false">IFERROR(IF(Submissions!M175="",0,IFERROR(VLOOKUP(RANK(Submissions!M175,Submissions!$M$6:$M$205,0),Reference!$B$6:$C$22,2,FALSE()),1)),0)</f>
        <v>0</v>
      </c>
      <c r="AB175" s="43" t="n">
        <f aca="false">IFERROR(IF(Submissions!N175="",0,IFERROR(VLOOKUP(RANK(Submissions!N175,Submissions!$N$6:$N$205,0),Reference!$B$6:$C$22,2,FALSE()),1)),0)</f>
        <v>0</v>
      </c>
      <c r="AC175" s="0" t="n">
        <f aca="false">SUM(Q175:AB175)</f>
        <v>0</v>
      </c>
      <c r="AD175" s="0" t="n">
        <f aca="false">IF(AC175=0,0,RANK(AC175,$AC$6:$AC$205,0))</f>
        <v>0</v>
      </c>
    </row>
    <row r="176" customFormat="false" ht="15" hidden="false" customHeight="false" outlineLevel="0" collapsed="false">
      <c r="P176" s="0" t="str">
        <f aca="false">Submissions!B176</f>
        <v/>
      </c>
      <c r="Q176" s="43" t="n">
        <f aca="false">IFERROR(IF(Submissions!C176="",0,IFERROR(VLOOKUP(RANK(Submissions!C176,Submissions!$C$6:$C$205,0),Reference!$B$6:$C$22,2,FALSE()),1)),0)</f>
        <v>0</v>
      </c>
      <c r="R176" s="43" t="n">
        <f aca="false">IFERROR(IF(Submissions!D176="",0,IFERROR(VLOOKUP(RANK(Submissions!D176,Submissions!$D$6:$D$205,0),Reference!$B$6:$C$22,2,FALSE()),1)),0)</f>
        <v>0</v>
      </c>
      <c r="S176" s="43" t="n">
        <f aca="false">IFERROR(IF(Submissions!E176="",0,IFERROR(VLOOKUP(RANK(Submissions!E176,Submissions!$E$6:$E$205,0),Reference!$B$6:$C$22,2,FALSE()),1)),0)</f>
        <v>0</v>
      </c>
      <c r="T176" s="43" t="n">
        <f aca="false">IFERROR(IF(Submissions!F176="",0,IFERROR(VLOOKUP(RANK(Submissions!F176,Submissions!$F$6:$F$205,0),Reference!$B$6:$C$22,2,FALSE()),1)),0)</f>
        <v>0</v>
      </c>
      <c r="U176" s="43" t="n">
        <f aca="false">IFERROR(IF(Submissions!G176="",0,IFERROR(VLOOKUP(RANK(Submissions!G176,Submissions!$G$6:$G$205,0),Reference!$B$6:$C$22,2,FALSE()),1)),0)</f>
        <v>0</v>
      </c>
      <c r="V176" s="43" t="n">
        <f aca="false">IFERROR(IF(Submissions!H176="",0,IFERROR(VLOOKUP(RANK(Submissions!H176,Submissions!$H$6:$H$205,0),Reference!$B$6:$C$22,2,FALSE()),1)),0)</f>
        <v>0</v>
      </c>
      <c r="W176" s="43" t="n">
        <f aca="false">IFERROR(IF(Submissions!I176="",0,IFERROR(VLOOKUP(RANK(Submissions!I176,Submissions!$I$6:$I$205,1),Reference!$B$6:$C$22,2,FALSE()),1)),0)</f>
        <v>0</v>
      </c>
      <c r="X176" s="43" t="n">
        <f aca="false">IFERROR(IF(Submissions!J176="",0,IFERROR(VLOOKUP(RANK(Submissions!J176,Submissions!$J$6:$J$205,0),Reference!$B$6:$C$22,2,FALSE()),1)),0)</f>
        <v>0</v>
      </c>
      <c r="Y176" s="43" t="n">
        <f aca="false">IFERROR(IF(Submissions!K176="",0,IFERROR(VLOOKUP(RANK(Submissions!K176,Submissions!$K$6:$K$205,0),Reference!$B$6:$C$22,2,FALSE()),1)),0)</f>
        <v>0</v>
      </c>
      <c r="Z176" s="43" t="n">
        <f aca="false">IFERROR(IF(Submissions!L176="",0,IFERROR(VLOOKUP(RANK(Submissions!L176,Submissions!$L$6:$L$205,0),Reference!$B$6:$C$22,2,FALSE()),1)),0)</f>
        <v>0</v>
      </c>
      <c r="AA176" s="43" t="n">
        <f aca="false">IFERROR(IF(Submissions!M176="",0,IFERROR(VLOOKUP(RANK(Submissions!M176,Submissions!$M$6:$M$205,0),Reference!$B$6:$C$22,2,FALSE()),1)),0)</f>
        <v>0</v>
      </c>
      <c r="AB176" s="43" t="n">
        <f aca="false">IFERROR(IF(Submissions!N176="",0,IFERROR(VLOOKUP(RANK(Submissions!N176,Submissions!$N$6:$N$205,0),Reference!$B$6:$C$22,2,FALSE()),1)),0)</f>
        <v>0</v>
      </c>
      <c r="AC176" s="0" t="n">
        <f aca="false">SUM(Q176:AB176)</f>
        <v>0</v>
      </c>
      <c r="AD176" s="0" t="n">
        <f aca="false">IF(AC176=0,0,RANK(AC176,$AC$6:$AC$205,0))</f>
        <v>0</v>
      </c>
    </row>
    <row r="177" customFormat="false" ht="15" hidden="false" customHeight="false" outlineLevel="0" collapsed="false">
      <c r="P177" s="0" t="str">
        <f aca="false">Submissions!B177</f>
        <v/>
      </c>
      <c r="Q177" s="43" t="n">
        <f aca="false">IFERROR(IF(Submissions!C177="",0,IFERROR(VLOOKUP(RANK(Submissions!C177,Submissions!$C$6:$C$205,0),Reference!$B$6:$C$22,2,FALSE()),1)),0)</f>
        <v>0</v>
      </c>
      <c r="R177" s="43" t="n">
        <f aca="false">IFERROR(IF(Submissions!D177="",0,IFERROR(VLOOKUP(RANK(Submissions!D177,Submissions!$D$6:$D$205,0),Reference!$B$6:$C$22,2,FALSE()),1)),0)</f>
        <v>0</v>
      </c>
      <c r="S177" s="43" t="n">
        <f aca="false">IFERROR(IF(Submissions!E177="",0,IFERROR(VLOOKUP(RANK(Submissions!E177,Submissions!$E$6:$E$205,0),Reference!$B$6:$C$22,2,FALSE()),1)),0)</f>
        <v>0</v>
      </c>
      <c r="T177" s="43" t="n">
        <f aca="false">IFERROR(IF(Submissions!F177="",0,IFERROR(VLOOKUP(RANK(Submissions!F177,Submissions!$F$6:$F$205,0),Reference!$B$6:$C$22,2,FALSE()),1)),0)</f>
        <v>0</v>
      </c>
      <c r="U177" s="43" t="n">
        <f aca="false">IFERROR(IF(Submissions!G177="",0,IFERROR(VLOOKUP(RANK(Submissions!G177,Submissions!$G$6:$G$205,0),Reference!$B$6:$C$22,2,FALSE()),1)),0)</f>
        <v>0</v>
      </c>
      <c r="V177" s="43" t="n">
        <f aca="false">IFERROR(IF(Submissions!H177="",0,IFERROR(VLOOKUP(RANK(Submissions!H177,Submissions!$H$6:$H$205,0),Reference!$B$6:$C$22,2,FALSE()),1)),0)</f>
        <v>0</v>
      </c>
      <c r="W177" s="43" t="n">
        <f aca="false">IFERROR(IF(Submissions!I177="",0,IFERROR(VLOOKUP(RANK(Submissions!I177,Submissions!$I$6:$I$205,1),Reference!$B$6:$C$22,2,FALSE()),1)),0)</f>
        <v>0</v>
      </c>
      <c r="X177" s="43" t="n">
        <f aca="false">IFERROR(IF(Submissions!J177="",0,IFERROR(VLOOKUP(RANK(Submissions!J177,Submissions!$J$6:$J$205,0),Reference!$B$6:$C$22,2,FALSE()),1)),0)</f>
        <v>0</v>
      </c>
      <c r="Y177" s="43" t="n">
        <f aca="false">IFERROR(IF(Submissions!K177="",0,IFERROR(VLOOKUP(RANK(Submissions!K177,Submissions!$K$6:$K$205,0),Reference!$B$6:$C$22,2,FALSE()),1)),0)</f>
        <v>0</v>
      </c>
      <c r="Z177" s="43" t="n">
        <f aca="false">IFERROR(IF(Submissions!L177="",0,IFERROR(VLOOKUP(RANK(Submissions!L177,Submissions!$L$6:$L$205,0),Reference!$B$6:$C$22,2,FALSE()),1)),0)</f>
        <v>0</v>
      </c>
      <c r="AA177" s="43" t="n">
        <f aca="false">IFERROR(IF(Submissions!M177="",0,IFERROR(VLOOKUP(RANK(Submissions!M177,Submissions!$M$6:$M$205,0),Reference!$B$6:$C$22,2,FALSE()),1)),0)</f>
        <v>0</v>
      </c>
      <c r="AB177" s="43" t="n">
        <f aca="false">IFERROR(IF(Submissions!N177="",0,IFERROR(VLOOKUP(RANK(Submissions!N177,Submissions!$N$6:$N$205,0),Reference!$B$6:$C$22,2,FALSE()),1)),0)</f>
        <v>0</v>
      </c>
      <c r="AC177" s="0" t="n">
        <f aca="false">SUM(Q177:AB177)</f>
        <v>0</v>
      </c>
      <c r="AD177" s="0" t="n">
        <f aca="false">IF(AC177=0,0,RANK(AC177,$AC$6:$AC$205,0))</f>
        <v>0</v>
      </c>
    </row>
    <row r="178" customFormat="false" ht="15" hidden="false" customHeight="false" outlineLevel="0" collapsed="false">
      <c r="P178" s="0" t="str">
        <f aca="false">Submissions!B178</f>
        <v/>
      </c>
      <c r="Q178" s="43" t="n">
        <f aca="false">IFERROR(IF(Submissions!C178="",0,IFERROR(VLOOKUP(RANK(Submissions!C178,Submissions!$C$6:$C$205,0),Reference!$B$6:$C$22,2,FALSE()),1)),0)</f>
        <v>0</v>
      </c>
      <c r="R178" s="43" t="n">
        <f aca="false">IFERROR(IF(Submissions!D178="",0,IFERROR(VLOOKUP(RANK(Submissions!D178,Submissions!$D$6:$D$205,0),Reference!$B$6:$C$22,2,FALSE()),1)),0)</f>
        <v>0</v>
      </c>
      <c r="S178" s="43" t="n">
        <f aca="false">IFERROR(IF(Submissions!E178="",0,IFERROR(VLOOKUP(RANK(Submissions!E178,Submissions!$E$6:$E$205,0),Reference!$B$6:$C$22,2,FALSE()),1)),0)</f>
        <v>0</v>
      </c>
      <c r="T178" s="43" t="n">
        <f aca="false">IFERROR(IF(Submissions!F178="",0,IFERROR(VLOOKUP(RANK(Submissions!F178,Submissions!$F$6:$F$205,0),Reference!$B$6:$C$22,2,FALSE()),1)),0)</f>
        <v>0</v>
      </c>
      <c r="U178" s="43" t="n">
        <f aca="false">IFERROR(IF(Submissions!G178="",0,IFERROR(VLOOKUP(RANK(Submissions!G178,Submissions!$G$6:$G$205,0),Reference!$B$6:$C$22,2,FALSE()),1)),0)</f>
        <v>0</v>
      </c>
      <c r="V178" s="43" t="n">
        <f aca="false">IFERROR(IF(Submissions!H178="",0,IFERROR(VLOOKUP(RANK(Submissions!H178,Submissions!$H$6:$H$205,0),Reference!$B$6:$C$22,2,FALSE()),1)),0)</f>
        <v>0</v>
      </c>
      <c r="W178" s="43" t="n">
        <f aca="false">IFERROR(IF(Submissions!I178="",0,IFERROR(VLOOKUP(RANK(Submissions!I178,Submissions!$I$6:$I$205,1),Reference!$B$6:$C$22,2,FALSE()),1)),0)</f>
        <v>0</v>
      </c>
      <c r="X178" s="43" t="n">
        <f aca="false">IFERROR(IF(Submissions!J178="",0,IFERROR(VLOOKUP(RANK(Submissions!J178,Submissions!$J$6:$J$205,0),Reference!$B$6:$C$22,2,FALSE()),1)),0)</f>
        <v>0</v>
      </c>
      <c r="Y178" s="43" t="n">
        <f aca="false">IFERROR(IF(Submissions!K178="",0,IFERROR(VLOOKUP(RANK(Submissions!K178,Submissions!$K$6:$K$205,0),Reference!$B$6:$C$22,2,FALSE()),1)),0)</f>
        <v>0</v>
      </c>
      <c r="Z178" s="43" t="n">
        <f aca="false">IFERROR(IF(Submissions!L178="",0,IFERROR(VLOOKUP(RANK(Submissions!L178,Submissions!$L$6:$L$205,0),Reference!$B$6:$C$22,2,FALSE()),1)),0)</f>
        <v>0</v>
      </c>
      <c r="AA178" s="43" t="n">
        <f aca="false">IFERROR(IF(Submissions!M178="",0,IFERROR(VLOOKUP(RANK(Submissions!M178,Submissions!$M$6:$M$205,0),Reference!$B$6:$C$22,2,FALSE()),1)),0)</f>
        <v>0</v>
      </c>
      <c r="AB178" s="43" t="n">
        <f aca="false">IFERROR(IF(Submissions!N178="",0,IFERROR(VLOOKUP(RANK(Submissions!N178,Submissions!$N$6:$N$205,0),Reference!$B$6:$C$22,2,FALSE()),1)),0)</f>
        <v>0</v>
      </c>
      <c r="AC178" s="0" t="n">
        <f aca="false">SUM(Q178:AB178)</f>
        <v>0</v>
      </c>
      <c r="AD178" s="0" t="n">
        <f aca="false">IF(AC178=0,0,RANK(AC178,$AC$6:$AC$205,0))</f>
        <v>0</v>
      </c>
    </row>
    <row r="179" customFormat="false" ht="15" hidden="false" customHeight="false" outlineLevel="0" collapsed="false">
      <c r="P179" s="0" t="str">
        <f aca="false">Submissions!B179</f>
        <v/>
      </c>
      <c r="Q179" s="43" t="n">
        <f aca="false">IFERROR(IF(Submissions!C179="",0,IFERROR(VLOOKUP(RANK(Submissions!C179,Submissions!$C$6:$C$205,0),Reference!$B$6:$C$22,2,FALSE()),1)),0)</f>
        <v>0</v>
      </c>
      <c r="R179" s="43" t="n">
        <f aca="false">IFERROR(IF(Submissions!D179="",0,IFERROR(VLOOKUP(RANK(Submissions!D179,Submissions!$D$6:$D$205,0),Reference!$B$6:$C$22,2,FALSE()),1)),0)</f>
        <v>0</v>
      </c>
      <c r="S179" s="43" t="n">
        <f aca="false">IFERROR(IF(Submissions!E179="",0,IFERROR(VLOOKUP(RANK(Submissions!E179,Submissions!$E$6:$E$205,0),Reference!$B$6:$C$22,2,FALSE()),1)),0)</f>
        <v>0</v>
      </c>
      <c r="T179" s="43" t="n">
        <f aca="false">IFERROR(IF(Submissions!F179="",0,IFERROR(VLOOKUP(RANK(Submissions!F179,Submissions!$F$6:$F$205,0),Reference!$B$6:$C$22,2,FALSE()),1)),0)</f>
        <v>0</v>
      </c>
      <c r="U179" s="43" t="n">
        <f aca="false">IFERROR(IF(Submissions!G179="",0,IFERROR(VLOOKUP(RANK(Submissions!G179,Submissions!$G$6:$G$205,0),Reference!$B$6:$C$22,2,FALSE()),1)),0)</f>
        <v>0</v>
      </c>
      <c r="V179" s="43" t="n">
        <f aca="false">IFERROR(IF(Submissions!H179="",0,IFERROR(VLOOKUP(RANK(Submissions!H179,Submissions!$H$6:$H$205,0),Reference!$B$6:$C$22,2,FALSE()),1)),0)</f>
        <v>0</v>
      </c>
      <c r="W179" s="43" t="n">
        <f aca="false">IFERROR(IF(Submissions!I179="",0,IFERROR(VLOOKUP(RANK(Submissions!I179,Submissions!$I$6:$I$205,1),Reference!$B$6:$C$22,2,FALSE()),1)),0)</f>
        <v>0</v>
      </c>
      <c r="X179" s="43" t="n">
        <f aca="false">IFERROR(IF(Submissions!J179="",0,IFERROR(VLOOKUP(RANK(Submissions!J179,Submissions!$J$6:$J$205,0),Reference!$B$6:$C$22,2,FALSE()),1)),0)</f>
        <v>0</v>
      </c>
      <c r="Y179" s="43" t="n">
        <f aca="false">IFERROR(IF(Submissions!K179="",0,IFERROR(VLOOKUP(RANK(Submissions!K179,Submissions!$K$6:$K$205,0),Reference!$B$6:$C$22,2,FALSE()),1)),0)</f>
        <v>0</v>
      </c>
      <c r="Z179" s="43" t="n">
        <f aca="false">IFERROR(IF(Submissions!L179="",0,IFERROR(VLOOKUP(RANK(Submissions!L179,Submissions!$L$6:$L$205,0),Reference!$B$6:$C$22,2,FALSE()),1)),0)</f>
        <v>0</v>
      </c>
      <c r="AA179" s="43" t="n">
        <f aca="false">IFERROR(IF(Submissions!M179="",0,IFERROR(VLOOKUP(RANK(Submissions!M179,Submissions!$M$6:$M$205,0),Reference!$B$6:$C$22,2,FALSE()),1)),0)</f>
        <v>0</v>
      </c>
      <c r="AB179" s="43" t="n">
        <f aca="false">IFERROR(IF(Submissions!N179="",0,IFERROR(VLOOKUP(RANK(Submissions!N179,Submissions!$N$6:$N$205,0),Reference!$B$6:$C$22,2,FALSE()),1)),0)</f>
        <v>0</v>
      </c>
      <c r="AC179" s="0" t="n">
        <f aca="false">SUM(Q179:AB179)</f>
        <v>0</v>
      </c>
      <c r="AD179" s="0" t="n">
        <f aca="false">IF(AC179=0,0,RANK(AC179,$AC$6:$AC$205,0))</f>
        <v>0</v>
      </c>
    </row>
    <row r="180" customFormat="false" ht="15" hidden="false" customHeight="false" outlineLevel="0" collapsed="false">
      <c r="P180" s="0" t="str">
        <f aca="false">Submissions!B180</f>
        <v/>
      </c>
      <c r="Q180" s="43" t="n">
        <f aca="false">IFERROR(IF(Submissions!C180="",0,IFERROR(VLOOKUP(RANK(Submissions!C180,Submissions!$C$6:$C$205,0),Reference!$B$6:$C$22,2,FALSE()),1)),0)</f>
        <v>0</v>
      </c>
      <c r="R180" s="43" t="n">
        <f aca="false">IFERROR(IF(Submissions!D180="",0,IFERROR(VLOOKUP(RANK(Submissions!D180,Submissions!$D$6:$D$205,0),Reference!$B$6:$C$22,2,FALSE()),1)),0)</f>
        <v>0</v>
      </c>
      <c r="S180" s="43" t="n">
        <f aca="false">IFERROR(IF(Submissions!E180="",0,IFERROR(VLOOKUP(RANK(Submissions!E180,Submissions!$E$6:$E$205,0),Reference!$B$6:$C$22,2,FALSE()),1)),0)</f>
        <v>0</v>
      </c>
      <c r="T180" s="43" t="n">
        <f aca="false">IFERROR(IF(Submissions!F180="",0,IFERROR(VLOOKUP(RANK(Submissions!F180,Submissions!$F$6:$F$205,0),Reference!$B$6:$C$22,2,FALSE()),1)),0)</f>
        <v>0</v>
      </c>
      <c r="U180" s="43" t="n">
        <f aca="false">IFERROR(IF(Submissions!G180="",0,IFERROR(VLOOKUP(RANK(Submissions!G180,Submissions!$G$6:$G$205,0),Reference!$B$6:$C$22,2,FALSE()),1)),0)</f>
        <v>0</v>
      </c>
      <c r="V180" s="43" t="n">
        <f aca="false">IFERROR(IF(Submissions!H180="",0,IFERROR(VLOOKUP(RANK(Submissions!H180,Submissions!$H$6:$H$205,0),Reference!$B$6:$C$22,2,FALSE()),1)),0)</f>
        <v>0</v>
      </c>
      <c r="W180" s="43" t="n">
        <f aca="false">IFERROR(IF(Submissions!I180="",0,IFERROR(VLOOKUP(RANK(Submissions!I180,Submissions!$I$6:$I$205,1),Reference!$B$6:$C$22,2,FALSE()),1)),0)</f>
        <v>0</v>
      </c>
      <c r="X180" s="43" t="n">
        <f aca="false">IFERROR(IF(Submissions!J180="",0,IFERROR(VLOOKUP(RANK(Submissions!J180,Submissions!$J$6:$J$205,0),Reference!$B$6:$C$22,2,FALSE()),1)),0)</f>
        <v>0</v>
      </c>
      <c r="Y180" s="43" t="n">
        <f aca="false">IFERROR(IF(Submissions!K180="",0,IFERROR(VLOOKUP(RANK(Submissions!K180,Submissions!$K$6:$K$205,0),Reference!$B$6:$C$22,2,FALSE()),1)),0)</f>
        <v>0</v>
      </c>
      <c r="Z180" s="43" t="n">
        <f aca="false">IFERROR(IF(Submissions!L180="",0,IFERROR(VLOOKUP(RANK(Submissions!L180,Submissions!$L$6:$L$205,0),Reference!$B$6:$C$22,2,FALSE()),1)),0)</f>
        <v>0</v>
      </c>
      <c r="AA180" s="43" t="n">
        <f aca="false">IFERROR(IF(Submissions!M180="",0,IFERROR(VLOOKUP(RANK(Submissions!M180,Submissions!$M$6:$M$205,0),Reference!$B$6:$C$22,2,FALSE()),1)),0)</f>
        <v>0</v>
      </c>
      <c r="AB180" s="43" t="n">
        <f aca="false">IFERROR(IF(Submissions!N180="",0,IFERROR(VLOOKUP(RANK(Submissions!N180,Submissions!$N$6:$N$205,0),Reference!$B$6:$C$22,2,FALSE()),1)),0)</f>
        <v>0</v>
      </c>
      <c r="AC180" s="0" t="n">
        <f aca="false">SUM(Q180:AB180)</f>
        <v>0</v>
      </c>
      <c r="AD180" s="0" t="n">
        <f aca="false">IF(AC180=0,0,RANK(AC180,$AC$6:$AC$205,0))</f>
        <v>0</v>
      </c>
    </row>
    <row r="181" customFormat="false" ht="15" hidden="false" customHeight="false" outlineLevel="0" collapsed="false">
      <c r="P181" s="0" t="str">
        <f aca="false">Submissions!B181</f>
        <v/>
      </c>
      <c r="Q181" s="43" t="n">
        <f aca="false">IFERROR(IF(Submissions!C181="",0,IFERROR(VLOOKUP(RANK(Submissions!C181,Submissions!$C$6:$C$205,0),Reference!$B$6:$C$22,2,FALSE()),1)),0)</f>
        <v>0</v>
      </c>
      <c r="R181" s="43" t="n">
        <f aca="false">IFERROR(IF(Submissions!D181="",0,IFERROR(VLOOKUP(RANK(Submissions!D181,Submissions!$D$6:$D$205,0),Reference!$B$6:$C$22,2,FALSE()),1)),0)</f>
        <v>0</v>
      </c>
      <c r="S181" s="43" t="n">
        <f aca="false">IFERROR(IF(Submissions!E181="",0,IFERROR(VLOOKUP(RANK(Submissions!E181,Submissions!$E$6:$E$205,0),Reference!$B$6:$C$22,2,FALSE()),1)),0)</f>
        <v>0</v>
      </c>
      <c r="T181" s="43" t="n">
        <f aca="false">IFERROR(IF(Submissions!F181="",0,IFERROR(VLOOKUP(RANK(Submissions!F181,Submissions!$F$6:$F$205,0),Reference!$B$6:$C$22,2,FALSE()),1)),0)</f>
        <v>0</v>
      </c>
      <c r="U181" s="43" t="n">
        <f aca="false">IFERROR(IF(Submissions!G181="",0,IFERROR(VLOOKUP(RANK(Submissions!G181,Submissions!$G$6:$G$205,0),Reference!$B$6:$C$22,2,FALSE()),1)),0)</f>
        <v>0</v>
      </c>
      <c r="V181" s="43" t="n">
        <f aca="false">IFERROR(IF(Submissions!H181="",0,IFERROR(VLOOKUP(RANK(Submissions!H181,Submissions!$H$6:$H$205,0),Reference!$B$6:$C$22,2,FALSE()),1)),0)</f>
        <v>0</v>
      </c>
      <c r="W181" s="43" t="n">
        <f aca="false">IFERROR(IF(Submissions!I181="",0,IFERROR(VLOOKUP(RANK(Submissions!I181,Submissions!$I$6:$I$205,1),Reference!$B$6:$C$22,2,FALSE()),1)),0)</f>
        <v>0</v>
      </c>
      <c r="X181" s="43" t="n">
        <f aca="false">IFERROR(IF(Submissions!J181="",0,IFERROR(VLOOKUP(RANK(Submissions!J181,Submissions!$J$6:$J$205,0),Reference!$B$6:$C$22,2,FALSE()),1)),0)</f>
        <v>0</v>
      </c>
      <c r="Y181" s="43" t="n">
        <f aca="false">IFERROR(IF(Submissions!K181="",0,IFERROR(VLOOKUP(RANK(Submissions!K181,Submissions!$K$6:$K$205,0),Reference!$B$6:$C$22,2,FALSE()),1)),0)</f>
        <v>0</v>
      </c>
      <c r="Z181" s="43" t="n">
        <f aca="false">IFERROR(IF(Submissions!L181="",0,IFERROR(VLOOKUP(RANK(Submissions!L181,Submissions!$L$6:$L$205,0),Reference!$B$6:$C$22,2,FALSE()),1)),0)</f>
        <v>0</v>
      </c>
      <c r="AA181" s="43" t="n">
        <f aca="false">IFERROR(IF(Submissions!M181="",0,IFERROR(VLOOKUP(RANK(Submissions!M181,Submissions!$M$6:$M$205,0),Reference!$B$6:$C$22,2,FALSE()),1)),0)</f>
        <v>0</v>
      </c>
      <c r="AB181" s="43" t="n">
        <f aca="false">IFERROR(IF(Submissions!N181="",0,IFERROR(VLOOKUP(RANK(Submissions!N181,Submissions!$N$6:$N$205,0),Reference!$B$6:$C$22,2,FALSE()),1)),0)</f>
        <v>0</v>
      </c>
      <c r="AC181" s="0" t="n">
        <f aca="false">SUM(Q181:AB181)</f>
        <v>0</v>
      </c>
      <c r="AD181" s="0" t="n">
        <f aca="false">IF(AC181=0,0,RANK(AC181,$AC$6:$AC$205,0))</f>
        <v>0</v>
      </c>
    </row>
    <row r="182" customFormat="false" ht="15" hidden="false" customHeight="false" outlineLevel="0" collapsed="false">
      <c r="P182" s="0" t="str">
        <f aca="false">Submissions!B182</f>
        <v/>
      </c>
      <c r="Q182" s="43" t="n">
        <f aca="false">IFERROR(IF(Submissions!C182="",0,IFERROR(VLOOKUP(RANK(Submissions!C182,Submissions!$C$6:$C$205,0),Reference!$B$6:$C$22,2,FALSE()),1)),0)</f>
        <v>0</v>
      </c>
      <c r="R182" s="43" t="n">
        <f aca="false">IFERROR(IF(Submissions!D182="",0,IFERROR(VLOOKUP(RANK(Submissions!D182,Submissions!$D$6:$D$205,0),Reference!$B$6:$C$22,2,FALSE()),1)),0)</f>
        <v>0</v>
      </c>
      <c r="S182" s="43" t="n">
        <f aca="false">IFERROR(IF(Submissions!E182="",0,IFERROR(VLOOKUP(RANK(Submissions!E182,Submissions!$E$6:$E$205,0),Reference!$B$6:$C$22,2,FALSE()),1)),0)</f>
        <v>0</v>
      </c>
      <c r="T182" s="43" t="n">
        <f aca="false">IFERROR(IF(Submissions!F182="",0,IFERROR(VLOOKUP(RANK(Submissions!F182,Submissions!$F$6:$F$205,0),Reference!$B$6:$C$22,2,FALSE()),1)),0)</f>
        <v>0</v>
      </c>
      <c r="U182" s="43" t="n">
        <f aca="false">IFERROR(IF(Submissions!G182="",0,IFERROR(VLOOKUP(RANK(Submissions!G182,Submissions!$G$6:$G$205,0),Reference!$B$6:$C$22,2,FALSE()),1)),0)</f>
        <v>0</v>
      </c>
      <c r="V182" s="43" t="n">
        <f aca="false">IFERROR(IF(Submissions!H182="",0,IFERROR(VLOOKUP(RANK(Submissions!H182,Submissions!$H$6:$H$205,0),Reference!$B$6:$C$22,2,FALSE()),1)),0)</f>
        <v>0</v>
      </c>
      <c r="W182" s="43" t="n">
        <f aca="false">IFERROR(IF(Submissions!I182="",0,IFERROR(VLOOKUP(RANK(Submissions!I182,Submissions!$I$6:$I$205,1),Reference!$B$6:$C$22,2,FALSE()),1)),0)</f>
        <v>0</v>
      </c>
      <c r="X182" s="43" t="n">
        <f aca="false">IFERROR(IF(Submissions!J182="",0,IFERROR(VLOOKUP(RANK(Submissions!J182,Submissions!$J$6:$J$205,0),Reference!$B$6:$C$22,2,FALSE()),1)),0)</f>
        <v>0</v>
      </c>
      <c r="Y182" s="43" t="n">
        <f aca="false">IFERROR(IF(Submissions!K182="",0,IFERROR(VLOOKUP(RANK(Submissions!K182,Submissions!$K$6:$K$205,0),Reference!$B$6:$C$22,2,FALSE()),1)),0)</f>
        <v>0</v>
      </c>
      <c r="Z182" s="43" t="n">
        <f aca="false">IFERROR(IF(Submissions!L182="",0,IFERROR(VLOOKUP(RANK(Submissions!L182,Submissions!$L$6:$L$205,0),Reference!$B$6:$C$22,2,FALSE()),1)),0)</f>
        <v>0</v>
      </c>
      <c r="AA182" s="43" t="n">
        <f aca="false">IFERROR(IF(Submissions!M182="",0,IFERROR(VLOOKUP(RANK(Submissions!M182,Submissions!$M$6:$M$205,0),Reference!$B$6:$C$22,2,FALSE()),1)),0)</f>
        <v>0</v>
      </c>
      <c r="AB182" s="43" t="n">
        <f aca="false">IFERROR(IF(Submissions!N182="",0,IFERROR(VLOOKUP(RANK(Submissions!N182,Submissions!$N$6:$N$205,0),Reference!$B$6:$C$22,2,FALSE()),1)),0)</f>
        <v>0</v>
      </c>
      <c r="AC182" s="0" t="n">
        <f aca="false">SUM(Q182:AB182)</f>
        <v>0</v>
      </c>
      <c r="AD182" s="0" t="n">
        <f aca="false">IF(AC182=0,0,RANK(AC182,$AC$6:$AC$205,0))</f>
        <v>0</v>
      </c>
    </row>
    <row r="183" customFormat="false" ht="15" hidden="false" customHeight="false" outlineLevel="0" collapsed="false">
      <c r="P183" s="0" t="str">
        <f aca="false">Submissions!B183</f>
        <v/>
      </c>
      <c r="Q183" s="43" t="n">
        <f aca="false">IFERROR(IF(Submissions!C183="",0,IFERROR(VLOOKUP(RANK(Submissions!C183,Submissions!$C$6:$C$205,0),Reference!$B$6:$C$22,2,FALSE()),1)),0)</f>
        <v>0</v>
      </c>
      <c r="R183" s="43" t="n">
        <f aca="false">IFERROR(IF(Submissions!D183="",0,IFERROR(VLOOKUP(RANK(Submissions!D183,Submissions!$D$6:$D$205,0),Reference!$B$6:$C$22,2,FALSE()),1)),0)</f>
        <v>0</v>
      </c>
      <c r="S183" s="43" t="n">
        <f aca="false">IFERROR(IF(Submissions!E183="",0,IFERROR(VLOOKUP(RANK(Submissions!E183,Submissions!$E$6:$E$205,0),Reference!$B$6:$C$22,2,FALSE()),1)),0)</f>
        <v>0</v>
      </c>
      <c r="T183" s="43" t="n">
        <f aca="false">IFERROR(IF(Submissions!F183="",0,IFERROR(VLOOKUP(RANK(Submissions!F183,Submissions!$F$6:$F$205,0),Reference!$B$6:$C$22,2,FALSE()),1)),0)</f>
        <v>0</v>
      </c>
      <c r="U183" s="43" t="n">
        <f aca="false">IFERROR(IF(Submissions!G183="",0,IFERROR(VLOOKUP(RANK(Submissions!G183,Submissions!$G$6:$G$205,0),Reference!$B$6:$C$22,2,FALSE()),1)),0)</f>
        <v>0</v>
      </c>
      <c r="V183" s="43" t="n">
        <f aca="false">IFERROR(IF(Submissions!H183="",0,IFERROR(VLOOKUP(RANK(Submissions!H183,Submissions!$H$6:$H$205,0),Reference!$B$6:$C$22,2,FALSE()),1)),0)</f>
        <v>0</v>
      </c>
      <c r="W183" s="43" t="n">
        <f aca="false">IFERROR(IF(Submissions!I183="",0,IFERROR(VLOOKUP(RANK(Submissions!I183,Submissions!$I$6:$I$205,1),Reference!$B$6:$C$22,2,FALSE()),1)),0)</f>
        <v>0</v>
      </c>
      <c r="X183" s="43" t="n">
        <f aca="false">IFERROR(IF(Submissions!J183="",0,IFERROR(VLOOKUP(RANK(Submissions!J183,Submissions!$J$6:$J$205,0),Reference!$B$6:$C$22,2,FALSE()),1)),0)</f>
        <v>0</v>
      </c>
      <c r="Y183" s="43" t="n">
        <f aca="false">IFERROR(IF(Submissions!K183="",0,IFERROR(VLOOKUP(RANK(Submissions!K183,Submissions!$K$6:$K$205,0),Reference!$B$6:$C$22,2,FALSE()),1)),0)</f>
        <v>0</v>
      </c>
      <c r="Z183" s="43" t="n">
        <f aca="false">IFERROR(IF(Submissions!L183="",0,IFERROR(VLOOKUP(RANK(Submissions!L183,Submissions!$L$6:$L$205,0),Reference!$B$6:$C$22,2,FALSE()),1)),0)</f>
        <v>0</v>
      </c>
      <c r="AA183" s="43" t="n">
        <f aca="false">IFERROR(IF(Submissions!M183="",0,IFERROR(VLOOKUP(RANK(Submissions!M183,Submissions!$M$6:$M$205,0),Reference!$B$6:$C$22,2,FALSE()),1)),0)</f>
        <v>0</v>
      </c>
      <c r="AB183" s="43" t="n">
        <f aca="false">IFERROR(IF(Submissions!N183="",0,IFERROR(VLOOKUP(RANK(Submissions!N183,Submissions!$N$6:$N$205,0),Reference!$B$6:$C$22,2,FALSE()),1)),0)</f>
        <v>0</v>
      </c>
      <c r="AC183" s="0" t="n">
        <f aca="false">SUM(Q183:AB183)</f>
        <v>0</v>
      </c>
      <c r="AD183" s="0" t="n">
        <f aca="false">IF(AC183=0,0,RANK(AC183,$AC$6:$AC$205,0))</f>
        <v>0</v>
      </c>
    </row>
    <row r="184" customFormat="false" ht="15" hidden="false" customHeight="false" outlineLevel="0" collapsed="false">
      <c r="P184" s="0" t="str">
        <f aca="false">Submissions!B184</f>
        <v/>
      </c>
      <c r="Q184" s="43" t="n">
        <f aca="false">IFERROR(IF(Submissions!C184="",0,IFERROR(VLOOKUP(RANK(Submissions!C184,Submissions!$C$6:$C$205,0),Reference!$B$6:$C$22,2,FALSE()),1)),0)</f>
        <v>0</v>
      </c>
      <c r="R184" s="43" t="n">
        <f aca="false">IFERROR(IF(Submissions!D184="",0,IFERROR(VLOOKUP(RANK(Submissions!D184,Submissions!$D$6:$D$205,0),Reference!$B$6:$C$22,2,FALSE()),1)),0)</f>
        <v>0</v>
      </c>
      <c r="S184" s="43" t="n">
        <f aca="false">IFERROR(IF(Submissions!E184="",0,IFERROR(VLOOKUP(RANK(Submissions!E184,Submissions!$E$6:$E$205,0),Reference!$B$6:$C$22,2,FALSE()),1)),0)</f>
        <v>0</v>
      </c>
      <c r="T184" s="43" t="n">
        <f aca="false">IFERROR(IF(Submissions!F184="",0,IFERROR(VLOOKUP(RANK(Submissions!F184,Submissions!$F$6:$F$205,0),Reference!$B$6:$C$22,2,FALSE()),1)),0)</f>
        <v>0</v>
      </c>
      <c r="U184" s="43" t="n">
        <f aca="false">IFERROR(IF(Submissions!G184="",0,IFERROR(VLOOKUP(RANK(Submissions!G184,Submissions!$G$6:$G$205,0),Reference!$B$6:$C$22,2,FALSE()),1)),0)</f>
        <v>0</v>
      </c>
      <c r="V184" s="43" t="n">
        <f aca="false">IFERROR(IF(Submissions!H184="",0,IFERROR(VLOOKUP(RANK(Submissions!H184,Submissions!$H$6:$H$205,0),Reference!$B$6:$C$22,2,FALSE()),1)),0)</f>
        <v>0</v>
      </c>
      <c r="W184" s="43" t="n">
        <f aca="false">IFERROR(IF(Submissions!I184="",0,IFERROR(VLOOKUP(RANK(Submissions!I184,Submissions!$I$6:$I$205,1),Reference!$B$6:$C$22,2,FALSE()),1)),0)</f>
        <v>0</v>
      </c>
      <c r="X184" s="43" t="n">
        <f aca="false">IFERROR(IF(Submissions!J184="",0,IFERROR(VLOOKUP(RANK(Submissions!J184,Submissions!$J$6:$J$205,0),Reference!$B$6:$C$22,2,FALSE()),1)),0)</f>
        <v>0</v>
      </c>
      <c r="Y184" s="43" t="n">
        <f aca="false">IFERROR(IF(Submissions!K184="",0,IFERROR(VLOOKUP(RANK(Submissions!K184,Submissions!$K$6:$K$205,0),Reference!$B$6:$C$22,2,FALSE()),1)),0)</f>
        <v>0</v>
      </c>
      <c r="Z184" s="43" t="n">
        <f aca="false">IFERROR(IF(Submissions!L184="",0,IFERROR(VLOOKUP(RANK(Submissions!L184,Submissions!$L$6:$L$205,0),Reference!$B$6:$C$22,2,FALSE()),1)),0)</f>
        <v>0</v>
      </c>
      <c r="AA184" s="43" t="n">
        <f aca="false">IFERROR(IF(Submissions!M184="",0,IFERROR(VLOOKUP(RANK(Submissions!M184,Submissions!$M$6:$M$205,0),Reference!$B$6:$C$22,2,FALSE()),1)),0)</f>
        <v>0</v>
      </c>
      <c r="AB184" s="43" t="n">
        <f aca="false">IFERROR(IF(Submissions!N184="",0,IFERROR(VLOOKUP(RANK(Submissions!N184,Submissions!$N$6:$N$205,0),Reference!$B$6:$C$22,2,FALSE()),1)),0)</f>
        <v>0</v>
      </c>
      <c r="AC184" s="0" t="n">
        <f aca="false">SUM(Q184:AB184)</f>
        <v>0</v>
      </c>
      <c r="AD184" s="0" t="n">
        <f aca="false">IF(AC184=0,0,RANK(AC184,$AC$6:$AC$205,0))</f>
        <v>0</v>
      </c>
    </row>
    <row r="185" customFormat="false" ht="15" hidden="false" customHeight="false" outlineLevel="0" collapsed="false">
      <c r="P185" s="0" t="str">
        <f aca="false">Submissions!B185</f>
        <v/>
      </c>
      <c r="Q185" s="43" t="n">
        <f aca="false">IFERROR(IF(Submissions!C185="",0,IFERROR(VLOOKUP(RANK(Submissions!C185,Submissions!$C$6:$C$205,0),Reference!$B$6:$C$22,2,FALSE()),1)),0)</f>
        <v>0</v>
      </c>
      <c r="R185" s="43" t="n">
        <f aca="false">IFERROR(IF(Submissions!D185="",0,IFERROR(VLOOKUP(RANK(Submissions!D185,Submissions!$D$6:$D$205,0),Reference!$B$6:$C$22,2,FALSE()),1)),0)</f>
        <v>0</v>
      </c>
      <c r="S185" s="43" t="n">
        <f aca="false">IFERROR(IF(Submissions!E185="",0,IFERROR(VLOOKUP(RANK(Submissions!E185,Submissions!$E$6:$E$205,0),Reference!$B$6:$C$22,2,FALSE()),1)),0)</f>
        <v>0</v>
      </c>
      <c r="T185" s="43" t="n">
        <f aca="false">IFERROR(IF(Submissions!F185="",0,IFERROR(VLOOKUP(RANK(Submissions!F185,Submissions!$F$6:$F$205,0),Reference!$B$6:$C$22,2,FALSE()),1)),0)</f>
        <v>0</v>
      </c>
      <c r="U185" s="43" t="n">
        <f aca="false">IFERROR(IF(Submissions!G185="",0,IFERROR(VLOOKUP(RANK(Submissions!G185,Submissions!$G$6:$G$205,0),Reference!$B$6:$C$22,2,FALSE()),1)),0)</f>
        <v>0</v>
      </c>
      <c r="V185" s="43" t="n">
        <f aca="false">IFERROR(IF(Submissions!H185="",0,IFERROR(VLOOKUP(RANK(Submissions!H185,Submissions!$H$6:$H$205,0),Reference!$B$6:$C$22,2,FALSE()),1)),0)</f>
        <v>0</v>
      </c>
      <c r="W185" s="43" t="n">
        <f aca="false">IFERROR(IF(Submissions!I185="",0,IFERROR(VLOOKUP(RANK(Submissions!I185,Submissions!$I$6:$I$205,1),Reference!$B$6:$C$22,2,FALSE()),1)),0)</f>
        <v>0</v>
      </c>
      <c r="X185" s="43" t="n">
        <f aca="false">IFERROR(IF(Submissions!J185="",0,IFERROR(VLOOKUP(RANK(Submissions!J185,Submissions!$J$6:$J$205,0),Reference!$B$6:$C$22,2,FALSE()),1)),0)</f>
        <v>0</v>
      </c>
      <c r="Y185" s="43" t="n">
        <f aca="false">IFERROR(IF(Submissions!K185="",0,IFERROR(VLOOKUP(RANK(Submissions!K185,Submissions!$K$6:$K$205,0),Reference!$B$6:$C$22,2,FALSE()),1)),0)</f>
        <v>0</v>
      </c>
      <c r="Z185" s="43" t="n">
        <f aca="false">IFERROR(IF(Submissions!L185="",0,IFERROR(VLOOKUP(RANK(Submissions!L185,Submissions!$L$6:$L$205,0),Reference!$B$6:$C$22,2,FALSE()),1)),0)</f>
        <v>0</v>
      </c>
      <c r="AA185" s="43" t="n">
        <f aca="false">IFERROR(IF(Submissions!M185="",0,IFERROR(VLOOKUP(RANK(Submissions!M185,Submissions!$M$6:$M$205,0),Reference!$B$6:$C$22,2,FALSE()),1)),0)</f>
        <v>0</v>
      </c>
      <c r="AB185" s="43" t="n">
        <f aca="false">IFERROR(IF(Submissions!N185="",0,IFERROR(VLOOKUP(RANK(Submissions!N185,Submissions!$N$6:$N$205,0),Reference!$B$6:$C$22,2,FALSE()),1)),0)</f>
        <v>0</v>
      </c>
      <c r="AC185" s="0" t="n">
        <f aca="false">SUM(Q185:AB185)</f>
        <v>0</v>
      </c>
      <c r="AD185" s="0" t="n">
        <f aca="false">IF(AC185=0,0,RANK(AC185,$AC$6:$AC$205,0))</f>
        <v>0</v>
      </c>
    </row>
    <row r="186" customFormat="false" ht="15" hidden="false" customHeight="false" outlineLevel="0" collapsed="false">
      <c r="P186" s="0" t="str">
        <f aca="false">Submissions!B186</f>
        <v/>
      </c>
      <c r="Q186" s="43" t="n">
        <f aca="false">IFERROR(IF(Submissions!C186="",0,IFERROR(VLOOKUP(RANK(Submissions!C186,Submissions!$C$6:$C$205,0),Reference!$B$6:$C$22,2,FALSE()),1)),0)</f>
        <v>0</v>
      </c>
      <c r="R186" s="43" t="n">
        <f aca="false">IFERROR(IF(Submissions!D186="",0,IFERROR(VLOOKUP(RANK(Submissions!D186,Submissions!$D$6:$D$205,0),Reference!$B$6:$C$22,2,FALSE()),1)),0)</f>
        <v>0</v>
      </c>
      <c r="S186" s="43" t="n">
        <f aca="false">IFERROR(IF(Submissions!E186="",0,IFERROR(VLOOKUP(RANK(Submissions!E186,Submissions!$E$6:$E$205,0),Reference!$B$6:$C$22,2,FALSE()),1)),0)</f>
        <v>0</v>
      </c>
      <c r="T186" s="43" t="n">
        <f aca="false">IFERROR(IF(Submissions!F186="",0,IFERROR(VLOOKUP(RANK(Submissions!F186,Submissions!$F$6:$F$205,0),Reference!$B$6:$C$22,2,FALSE()),1)),0)</f>
        <v>0</v>
      </c>
      <c r="U186" s="43" t="n">
        <f aca="false">IFERROR(IF(Submissions!G186="",0,IFERROR(VLOOKUP(RANK(Submissions!G186,Submissions!$G$6:$G$205,0),Reference!$B$6:$C$22,2,FALSE()),1)),0)</f>
        <v>0</v>
      </c>
      <c r="V186" s="43" t="n">
        <f aca="false">IFERROR(IF(Submissions!H186="",0,IFERROR(VLOOKUP(RANK(Submissions!H186,Submissions!$H$6:$H$205,0),Reference!$B$6:$C$22,2,FALSE()),1)),0)</f>
        <v>0</v>
      </c>
      <c r="W186" s="43" t="n">
        <f aca="false">IFERROR(IF(Submissions!I186="",0,IFERROR(VLOOKUP(RANK(Submissions!I186,Submissions!$I$6:$I$205,1),Reference!$B$6:$C$22,2,FALSE()),1)),0)</f>
        <v>0</v>
      </c>
      <c r="X186" s="43" t="n">
        <f aca="false">IFERROR(IF(Submissions!J186="",0,IFERROR(VLOOKUP(RANK(Submissions!J186,Submissions!$J$6:$J$205,0),Reference!$B$6:$C$22,2,FALSE()),1)),0)</f>
        <v>0</v>
      </c>
      <c r="Y186" s="43" t="n">
        <f aca="false">IFERROR(IF(Submissions!K186="",0,IFERROR(VLOOKUP(RANK(Submissions!K186,Submissions!$K$6:$K$205,0),Reference!$B$6:$C$22,2,FALSE()),1)),0)</f>
        <v>0</v>
      </c>
      <c r="Z186" s="43" t="n">
        <f aca="false">IFERROR(IF(Submissions!L186="",0,IFERROR(VLOOKUP(RANK(Submissions!L186,Submissions!$L$6:$L$205,0),Reference!$B$6:$C$22,2,FALSE()),1)),0)</f>
        <v>0</v>
      </c>
      <c r="AA186" s="43" t="n">
        <f aca="false">IFERROR(IF(Submissions!M186="",0,IFERROR(VLOOKUP(RANK(Submissions!M186,Submissions!$M$6:$M$205,0),Reference!$B$6:$C$22,2,FALSE()),1)),0)</f>
        <v>0</v>
      </c>
      <c r="AB186" s="43" t="n">
        <f aca="false">IFERROR(IF(Submissions!N186="",0,IFERROR(VLOOKUP(RANK(Submissions!N186,Submissions!$N$6:$N$205,0),Reference!$B$6:$C$22,2,FALSE()),1)),0)</f>
        <v>0</v>
      </c>
      <c r="AC186" s="0" t="n">
        <f aca="false">SUM(Q186:AB186)</f>
        <v>0</v>
      </c>
      <c r="AD186" s="0" t="n">
        <f aca="false">IF(AC186=0,0,RANK(AC186,$AC$6:$AC$205,0))</f>
        <v>0</v>
      </c>
    </row>
    <row r="187" customFormat="false" ht="15" hidden="false" customHeight="false" outlineLevel="0" collapsed="false">
      <c r="P187" s="0" t="str">
        <f aca="false">Submissions!B187</f>
        <v/>
      </c>
      <c r="Q187" s="43" t="n">
        <f aca="false">IFERROR(IF(Submissions!C187="",0,IFERROR(VLOOKUP(RANK(Submissions!C187,Submissions!$C$6:$C$205,0),Reference!$B$6:$C$22,2,FALSE()),1)),0)</f>
        <v>0</v>
      </c>
      <c r="R187" s="43" t="n">
        <f aca="false">IFERROR(IF(Submissions!D187="",0,IFERROR(VLOOKUP(RANK(Submissions!D187,Submissions!$D$6:$D$205,0),Reference!$B$6:$C$22,2,FALSE()),1)),0)</f>
        <v>0</v>
      </c>
      <c r="S187" s="43" t="n">
        <f aca="false">IFERROR(IF(Submissions!E187="",0,IFERROR(VLOOKUP(RANK(Submissions!E187,Submissions!$E$6:$E$205,0),Reference!$B$6:$C$22,2,FALSE()),1)),0)</f>
        <v>0</v>
      </c>
      <c r="T187" s="43" t="n">
        <f aca="false">IFERROR(IF(Submissions!F187="",0,IFERROR(VLOOKUP(RANK(Submissions!F187,Submissions!$F$6:$F$205,0),Reference!$B$6:$C$22,2,FALSE()),1)),0)</f>
        <v>0</v>
      </c>
      <c r="U187" s="43" t="n">
        <f aca="false">IFERROR(IF(Submissions!G187="",0,IFERROR(VLOOKUP(RANK(Submissions!G187,Submissions!$G$6:$G$205,0),Reference!$B$6:$C$22,2,FALSE()),1)),0)</f>
        <v>0</v>
      </c>
      <c r="V187" s="43" t="n">
        <f aca="false">IFERROR(IF(Submissions!H187="",0,IFERROR(VLOOKUP(RANK(Submissions!H187,Submissions!$H$6:$H$205,0),Reference!$B$6:$C$22,2,FALSE()),1)),0)</f>
        <v>0</v>
      </c>
      <c r="W187" s="43" t="n">
        <f aca="false">IFERROR(IF(Submissions!I187="",0,IFERROR(VLOOKUP(RANK(Submissions!I187,Submissions!$I$6:$I$205,1),Reference!$B$6:$C$22,2,FALSE()),1)),0)</f>
        <v>0</v>
      </c>
      <c r="X187" s="43" t="n">
        <f aca="false">IFERROR(IF(Submissions!J187="",0,IFERROR(VLOOKUP(RANK(Submissions!J187,Submissions!$J$6:$J$205,0),Reference!$B$6:$C$22,2,FALSE()),1)),0)</f>
        <v>0</v>
      </c>
      <c r="Y187" s="43" t="n">
        <f aca="false">IFERROR(IF(Submissions!K187="",0,IFERROR(VLOOKUP(RANK(Submissions!K187,Submissions!$K$6:$K$205,0),Reference!$B$6:$C$22,2,FALSE()),1)),0)</f>
        <v>0</v>
      </c>
      <c r="Z187" s="43" t="n">
        <f aca="false">IFERROR(IF(Submissions!L187="",0,IFERROR(VLOOKUP(RANK(Submissions!L187,Submissions!$L$6:$L$205,0),Reference!$B$6:$C$22,2,FALSE()),1)),0)</f>
        <v>0</v>
      </c>
      <c r="AA187" s="43" t="n">
        <f aca="false">IFERROR(IF(Submissions!M187="",0,IFERROR(VLOOKUP(RANK(Submissions!M187,Submissions!$M$6:$M$205,0),Reference!$B$6:$C$22,2,FALSE()),1)),0)</f>
        <v>0</v>
      </c>
      <c r="AB187" s="43" t="n">
        <f aca="false">IFERROR(IF(Submissions!N187="",0,IFERROR(VLOOKUP(RANK(Submissions!N187,Submissions!$N$6:$N$205,0),Reference!$B$6:$C$22,2,FALSE()),1)),0)</f>
        <v>0</v>
      </c>
      <c r="AC187" s="0" t="n">
        <f aca="false">SUM(Q187:AB187)</f>
        <v>0</v>
      </c>
      <c r="AD187" s="0" t="n">
        <f aca="false">IF(AC187=0,0,RANK(AC187,$AC$6:$AC$205,0))</f>
        <v>0</v>
      </c>
    </row>
    <row r="188" customFormat="false" ht="15" hidden="false" customHeight="false" outlineLevel="0" collapsed="false">
      <c r="P188" s="0" t="str">
        <f aca="false">Submissions!B188</f>
        <v/>
      </c>
      <c r="Q188" s="43" t="n">
        <f aca="false">IFERROR(IF(Submissions!C188="",0,IFERROR(VLOOKUP(RANK(Submissions!C188,Submissions!$C$6:$C$205,0),Reference!$B$6:$C$22,2,FALSE()),1)),0)</f>
        <v>0</v>
      </c>
      <c r="R188" s="43" t="n">
        <f aca="false">IFERROR(IF(Submissions!D188="",0,IFERROR(VLOOKUP(RANK(Submissions!D188,Submissions!$D$6:$D$205,0),Reference!$B$6:$C$22,2,FALSE()),1)),0)</f>
        <v>0</v>
      </c>
      <c r="S188" s="43" t="n">
        <f aca="false">IFERROR(IF(Submissions!E188="",0,IFERROR(VLOOKUP(RANK(Submissions!E188,Submissions!$E$6:$E$205,0),Reference!$B$6:$C$22,2,FALSE()),1)),0)</f>
        <v>0</v>
      </c>
      <c r="T188" s="43" t="n">
        <f aca="false">IFERROR(IF(Submissions!F188="",0,IFERROR(VLOOKUP(RANK(Submissions!F188,Submissions!$F$6:$F$205,0),Reference!$B$6:$C$22,2,FALSE()),1)),0)</f>
        <v>0</v>
      </c>
      <c r="U188" s="43" t="n">
        <f aca="false">IFERROR(IF(Submissions!G188="",0,IFERROR(VLOOKUP(RANK(Submissions!G188,Submissions!$G$6:$G$205,0),Reference!$B$6:$C$22,2,FALSE()),1)),0)</f>
        <v>0</v>
      </c>
      <c r="V188" s="43" t="n">
        <f aca="false">IFERROR(IF(Submissions!H188="",0,IFERROR(VLOOKUP(RANK(Submissions!H188,Submissions!$H$6:$H$205,0),Reference!$B$6:$C$22,2,FALSE()),1)),0)</f>
        <v>0</v>
      </c>
      <c r="W188" s="43" t="n">
        <f aca="false">IFERROR(IF(Submissions!I188="",0,IFERROR(VLOOKUP(RANK(Submissions!I188,Submissions!$I$6:$I$205,1),Reference!$B$6:$C$22,2,FALSE()),1)),0)</f>
        <v>0</v>
      </c>
      <c r="X188" s="43" t="n">
        <f aca="false">IFERROR(IF(Submissions!J188="",0,IFERROR(VLOOKUP(RANK(Submissions!J188,Submissions!$J$6:$J$205,0),Reference!$B$6:$C$22,2,FALSE()),1)),0)</f>
        <v>0</v>
      </c>
      <c r="Y188" s="43" t="n">
        <f aca="false">IFERROR(IF(Submissions!K188="",0,IFERROR(VLOOKUP(RANK(Submissions!K188,Submissions!$K$6:$K$205,0),Reference!$B$6:$C$22,2,FALSE()),1)),0)</f>
        <v>0</v>
      </c>
      <c r="Z188" s="43" t="n">
        <f aca="false">IFERROR(IF(Submissions!L188="",0,IFERROR(VLOOKUP(RANK(Submissions!L188,Submissions!$L$6:$L$205,0),Reference!$B$6:$C$22,2,FALSE()),1)),0)</f>
        <v>0</v>
      </c>
      <c r="AA188" s="43" t="n">
        <f aca="false">IFERROR(IF(Submissions!M188="",0,IFERROR(VLOOKUP(RANK(Submissions!M188,Submissions!$M$6:$M$205,0),Reference!$B$6:$C$22,2,FALSE()),1)),0)</f>
        <v>0</v>
      </c>
      <c r="AB188" s="43" t="n">
        <f aca="false">IFERROR(IF(Submissions!N188="",0,IFERROR(VLOOKUP(RANK(Submissions!N188,Submissions!$N$6:$N$205,0),Reference!$B$6:$C$22,2,FALSE()),1)),0)</f>
        <v>0</v>
      </c>
      <c r="AC188" s="0" t="n">
        <f aca="false">SUM(Q188:AB188)</f>
        <v>0</v>
      </c>
      <c r="AD188" s="0" t="n">
        <f aca="false">IF(AC188=0,0,RANK(AC188,$AC$6:$AC$205,0))</f>
        <v>0</v>
      </c>
    </row>
    <row r="189" customFormat="false" ht="15" hidden="false" customHeight="false" outlineLevel="0" collapsed="false">
      <c r="P189" s="0" t="str">
        <f aca="false">Submissions!B189</f>
        <v/>
      </c>
      <c r="Q189" s="43" t="n">
        <f aca="false">IFERROR(IF(Submissions!C189="",0,IFERROR(VLOOKUP(RANK(Submissions!C189,Submissions!$C$6:$C$205,0),Reference!$B$6:$C$22,2,FALSE()),1)),0)</f>
        <v>0</v>
      </c>
      <c r="R189" s="43" t="n">
        <f aca="false">IFERROR(IF(Submissions!D189="",0,IFERROR(VLOOKUP(RANK(Submissions!D189,Submissions!$D$6:$D$205,0),Reference!$B$6:$C$22,2,FALSE()),1)),0)</f>
        <v>0</v>
      </c>
      <c r="S189" s="43" t="n">
        <f aca="false">IFERROR(IF(Submissions!E189="",0,IFERROR(VLOOKUP(RANK(Submissions!E189,Submissions!$E$6:$E$205,0),Reference!$B$6:$C$22,2,FALSE()),1)),0)</f>
        <v>0</v>
      </c>
      <c r="T189" s="43" t="n">
        <f aca="false">IFERROR(IF(Submissions!F189="",0,IFERROR(VLOOKUP(RANK(Submissions!F189,Submissions!$F$6:$F$205,0),Reference!$B$6:$C$22,2,FALSE()),1)),0)</f>
        <v>0</v>
      </c>
      <c r="U189" s="43" t="n">
        <f aca="false">IFERROR(IF(Submissions!G189="",0,IFERROR(VLOOKUP(RANK(Submissions!G189,Submissions!$G$6:$G$205,0),Reference!$B$6:$C$22,2,FALSE()),1)),0)</f>
        <v>0</v>
      </c>
      <c r="V189" s="43" t="n">
        <f aca="false">IFERROR(IF(Submissions!H189="",0,IFERROR(VLOOKUP(RANK(Submissions!H189,Submissions!$H$6:$H$205,0),Reference!$B$6:$C$22,2,FALSE()),1)),0)</f>
        <v>0</v>
      </c>
      <c r="W189" s="43" t="n">
        <f aca="false">IFERROR(IF(Submissions!I189="",0,IFERROR(VLOOKUP(RANK(Submissions!I189,Submissions!$I$6:$I$205,1),Reference!$B$6:$C$22,2,FALSE()),1)),0)</f>
        <v>0</v>
      </c>
      <c r="X189" s="43" t="n">
        <f aca="false">IFERROR(IF(Submissions!J189="",0,IFERROR(VLOOKUP(RANK(Submissions!J189,Submissions!$J$6:$J$205,0),Reference!$B$6:$C$22,2,FALSE()),1)),0)</f>
        <v>0</v>
      </c>
      <c r="Y189" s="43" t="n">
        <f aca="false">IFERROR(IF(Submissions!K189="",0,IFERROR(VLOOKUP(RANK(Submissions!K189,Submissions!$K$6:$K$205,0),Reference!$B$6:$C$22,2,FALSE()),1)),0)</f>
        <v>0</v>
      </c>
      <c r="Z189" s="43" t="n">
        <f aca="false">IFERROR(IF(Submissions!L189="",0,IFERROR(VLOOKUP(RANK(Submissions!L189,Submissions!$L$6:$L$205,0),Reference!$B$6:$C$22,2,FALSE()),1)),0)</f>
        <v>0</v>
      </c>
      <c r="AA189" s="43" t="n">
        <f aca="false">IFERROR(IF(Submissions!M189="",0,IFERROR(VLOOKUP(RANK(Submissions!M189,Submissions!$M$6:$M$205,0),Reference!$B$6:$C$22,2,FALSE()),1)),0)</f>
        <v>0</v>
      </c>
      <c r="AB189" s="43" t="n">
        <f aca="false">IFERROR(IF(Submissions!N189="",0,IFERROR(VLOOKUP(RANK(Submissions!N189,Submissions!$N$6:$N$205,0),Reference!$B$6:$C$22,2,FALSE()),1)),0)</f>
        <v>0</v>
      </c>
      <c r="AC189" s="0" t="n">
        <f aca="false">SUM(Q189:AB189)</f>
        <v>0</v>
      </c>
      <c r="AD189" s="0" t="n">
        <f aca="false">IF(AC189=0,0,RANK(AC189,$AC$6:$AC$205,0))</f>
        <v>0</v>
      </c>
    </row>
    <row r="190" customFormat="false" ht="15" hidden="false" customHeight="false" outlineLevel="0" collapsed="false">
      <c r="P190" s="0" t="str">
        <f aca="false">Submissions!B190</f>
        <v/>
      </c>
      <c r="Q190" s="43" t="n">
        <f aca="false">IFERROR(IF(Submissions!C190="",0,IFERROR(VLOOKUP(RANK(Submissions!C190,Submissions!$C$6:$C$205,0),Reference!$B$6:$C$22,2,FALSE()),1)),0)</f>
        <v>0</v>
      </c>
      <c r="R190" s="43" t="n">
        <f aca="false">IFERROR(IF(Submissions!D190="",0,IFERROR(VLOOKUP(RANK(Submissions!D190,Submissions!$D$6:$D$205,0),Reference!$B$6:$C$22,2,FALSE()),1)),0)</f>
        <v>0</v>
      </c>
      <c r="S190" s="43" t="n">
        <f aca="false">IFERROR(IF(Submissions!E190="",0,IFERROR(VLOOKUP(RANK(Submissions!E190,Submissions!$E$6:$E$205,0),Reference!$B$6:$C$22,2,FALSE()),1)),0)</f>
        <v>0</v>
      </c>
      <c r="T190" s="43" t="n">
        <f aca="false">IFERROR(IF(Submissions!F190="",0,IFERROR(VLOOKUP(RANK(Submissions!F190,Submissions!$F$6:$F$205,0),Reference!$B$6:$C$22,2,FALSE()),1)),0)</f>
        <v>0</v>
      </c>
      <c r="U190" s="43" t="n">
        <f aca="false">IFERROR(IF(Submissions!G190="",0,IFERROR(VLOOKUP(RANK(Submissions!G190,Submissions!$G$6:$G$205,0),Reference!$B$6:$C$22,2,FALSE()),1)),0)</f>
        <v>0</v>
      </c>
      <c r="V190" s="43" t="n">
        <f aca="false">IFERROR(IF(Submissions!H190="",0,IFERROR(VLOOKUP(RANK(Submissions!H190,Submissions!$H$6:$H$205,0),Reference!$B$6:$C$22,2,FALSE()),1)),0)</f>
        <v>0</v>
      </c>
      <c r="W190" s="43" t="n">
        <f aca="false">IFERROR(IF(Submissions!I190="",0,IFERROR(VLOOKUP(RANK(Submissions!I190,Submissions!$I$6:$I$205,1),Reference!$B$6:$C$22,2,FALSE()),1)),0)</f>
        <v>0</v>
      </c>
      <c r="X190" s="43" t="n">
        <f aca="false">IFERROR(IF(Submissions!J190="",0,IFERROR(VLOOKUP(RANK(Submissions!J190,Submissions!$J$6:$J$205,0),Reference!$B$6:$C$22,2,FALSE()),1)),0)</f>
        <v>0</v>
      </c>
      <c r="Y190" s="43" t="n">
        <f aca="false">IFERROR(IF(Submissions!K190="",0,IFERROR(VLOOKUP(RANK(Submissions!K190,Submissions!$K$6:$K$205,0),Reference!$B$6:$C$22,2,FALSE()),1)),0)</f>
        <v>0</v>
      </c>
      <c r="Z190" s="43" t="n">
        <f aca="false">IFERROR(IF(Submissions!L190="",0,IFERROR(VLOOKUP(RANK(Submissions!L190,Submissions!$L$6:$L$205,0),Reference!$B$6:$C$22,2,FALSE()),1)),0)</f>
        <v>0</v>
      </c>
      <c r="AA190" s="43" t="n">
        <f aca="false">IFERROR(IF(Submissions!M190="",0,IFERROR(VLOOKUP(RANK(Submissions!M190,Submissions!$M$6:$M$205,0),Reference!$B$6:$C$22,2,FALSE()),1)),0)</f>
        <v>0</v>
      </c>
      <c r="AB190" s="43" t="n">
        <f aca="false">IFERROR(IF(Submissions!N190="",0,IFERROR(VLOOKUP(RANK(Submissions!N190,Submissions!$N$6:$N$205,0),Reference!$B$6:$C$22,2,FALSE()),1)),0)</f>
        <v>0</v>
      </c>
      <c r="AC190" s="0" t="n">
        <f aca="false">SUM(Q190:AB190)</f>
        <v>0</v>
      </c>
      <c r="AD190" s="0" t="n">
        <f aca="false">IF(AC190=0,0,RANK(AC190,$AC$6:$AC$205,0))</f>
        <v>0</v>
      </c>
    </row>
    <row r="191" customFormat="false" ht="15" hidden="false" customHeight="false" outlineLevel="0" collapsed="false">
      <c r="P191" s="0" t="str">
        <f aca="false">Submissions!B191</f>
        <v/>
      </c>
      <c r="Q191" s="43" t="n">
        <f aca="false">IFERROR(IF(Submissions!C191="",0,IFERROR(VLOOKUP(RANK(Submissions!C191,Submissions!$C$6:$C$205,0),Reference!$B$6:$C$22,2,FALSE()),1)),0)</f>
        <v>0</v>
      </c>
      <c r="R191" s="43" t="n">
        <f aca="false">IFERROR(IF(Submissions!D191="",0,IFERROR(VLOOKUP(RANK(Submissions!D191,Submissions!$D$6:$D$205,0),Reference!$B$6:$C$22,2,FALSE()),1)),0)</f>
        <v>0</v>
      </c>
      <c r="S191" s="43" t="n">
        <f aca="false">IFERROR(IF(Submissions!E191="",0,IFERROR(VLOOKUP(RANK(Submissions!E191,Submissions!$E$6:$E$205,0),Reference!$B$6:$C$22,2,FALSE()),1)),0)</f>
        <v>0</v>
      </c>
      <c r="T191" s="43" t="n">
        <f aca="false">IFERROR(IF(Submissions!F191="",0,IFERROR(VLOOKUP(RANK(Submissions!F191,Submissions!$F$6:$F$205,0),Reference!$B$6:$C$22,2,FALSE()),1)),0)</f>
        <v>0</v>
      </c>
      <c r="U191" s="43" t="n">
        <f aca="false">IFERROR(IF(Submissions!G191="",0,IFERROR(VLOOKUP(RANK(Submissions!G191,Submissions!$G$6:$G$205,0),Reference!$B$6:$C$22,2,FALSE()),1)),0)</f>
        <v>0</v>
      </c>
      <c r="V191" s="43" t="n">
        <f aca="false">IFERROR(IF(Submissions!H191="",0,IFERROR(VLOOKUP(RANK(Submissions!H191,Submissions!$H$6:$H$205,0),Reference!$B$6:$C$22,2,FALSE()),1)),0)</f>
        <v>0</v>
      </c>
      <c r="W191" s="43" t="n">
        <f aca="false">IFERROR(IF(Submissions!I191="",0,IFERROR(VLOOKUP(RANK(Submissions!I191,Submissions!$I$6:$I$205,1),Reference!$B$6:$C$22,2,FALSE()),1)),0)</f>
        <v>0</v>
      </c>
      <c r="X191" s="43" t="n">
        <f aca="false">IFERROR(IF(Submissions!J191="",0,IFERROR(VLOOKUP(RANK(Submissions!J191,Submissions!$J$6:$J$205,0),Reference!$B$6:$C$22,2,FALSE()),1)),0)</f>
        <v>0</v>
      </c>
      <c r="Y191" s="43" t="n">
        <f aca="false">IFERROR(IF(Submissions!K191="",0,IFERROR(VLOOKUP(RANK(Submissions!K191,Submissions!$K$6:$K$205,0),Reference!$B$6:$C$22,2,FALSE()),1)),0)</f>
        <v>0</v>
      </c>
      <c r="Z191" s="43" t="n">
        <f aca="false">IFERROR(IF(Submissions!L191="",0,IFERROR(VLOOKUP(RANK(Submissions!L191,Submissions!$L$6:$L$205,0),Reference!$B$6:$C$22,2,FALSE()),1)),0)</f>
        <v>0</v>
      </c>
      <c r="AA191" s="43" t="n">
        <f aca="false">IFERROR(IF(Submissions!M191="",0,IFERROR(VLOOKUP(RANK(Submissions!M191,Submissions!$M$6:$M$205,0),Reference!$B$6:$C$22,2,FALSE()),1)),0)</f>
        <v>0</v>
      </c>
      <c r="AB191" s="43" t="n">
        <f aca="false">IFERROR(IF(Submissions!N191="",0,IFERROR(VLOOKUP(RANK(Submissions!N191,Submissions!$N$6:$N$205,0),Reference!$B$6:$C$22,2,FALSE()),1)),0)</f>
        <v>0</v>
      </c>
      <c r="AC191" s="0" t="n">
        <f aca="false">SUM(Q191:AB191)</f>
        <v>0</v>
      </c>
      <c r="AD191" s="0" t="n">
        <f aca="false">IF(AC191=0,0,RANK(AC191,$AC$6:$AC$205,0))</f>
        <v>0</v>
      </c>
    </row>
    <row r="192" customFormat="false" ht="15" hidden="false" customHeight="false" outlineLevel="0" collapsed="false">
      <c r="P192" s="0" t="str">
        <f aca="false">Submissions!B192</f>
        <v/>
      </c>
      <c r="Q192" s="43" t="n">
        <f aca="false">IFERROR(IF(Submissions!C192="",0,IFERROR(VLOOKUP(RANK(Submissions!C192,Submissions!$C$6:$C$205,0),Reference!$B$6:$C$22,2,FALSE()),1)),0)</f>
        <v>0</v>
      </c>
      <c r="R192" s="43" t="n">
        <f aca="false">IFERROR(IF(Submissions!D192="",0,IFERROR(VLOOKUP(RANK(Submissions!D192,Submissions!$D$6:$D$205,0),Reference!$B$6:$C$22,2,FALSE()),1)),0)</f>
        <v>0</v>
      </c>
      <c r="S192" s="43" t="n">
        <f aca="false">IFERROR(IF(Submissions!E192="",0,IFERROR(VLOOKUP(RANK(Submissions!E192,Submissions!$E$6:$E$205,0),Reference!$B$6:$C$22,2,FALSE()),1)),0)</f>
        <v>0</v>
      </c>
      <c r="T192" s="43" t="n">
        <f aca="false">IFERROR(IF(Submissions!F192="",0,IFERROR(VLOOKUP(RANK(Submissions!F192,Submissions!$F$6:$F$205,0),Reference!$B$6:$C$22,2,FALSE()),1)),0)</f>
        <v>0</v>
      </c>
      <c r="U192" s="43" t="n">
        <f aca="false">IFERROR(IF(Submissions!G192="",0,IFERROR(VLOOKUP(RANK(Submissions!G192,Submissions!$G$6:$G$205,0),Reference!$B$6:$C$22,2,FALSE()),1)),0)</f>
        <v>0</v>
      </c>
      <c r="V192" s="43" t="n">
        <f aca="false">IFERROR(IF(Submissions!H192="",0,IFERROR(VLOOKUP(RANK(Submissions!H192,Submissions!$H$6:$H$205,0),Reference!$B$6:$C$22,2,FALSE()),1)),0)</f>
        <v>0</v>
      </c>
      <c r="W192" s="43" t="n">
        <f aca="false">IFERROR(IF(Submissions!I192="",0,IFERROR(VLOOKUP(RANK(Submissions!I192,Submissions!$I$6:$I$205,1),Reference!$B$6:$C$22,2,FALSE()),1)),0)</f>
        <v>0</v>
      </c>
      <c r="X192" s="43" t="n">
        <f aca="false">IFERROR(IF(Submissions!J192="",0,IFERROR(VLOOKUP(RANK(Submissions!J192,Submissions!$J$6:$J$205,0),Reference!$B$6:$C$22,2,FALSE()),1)),0)</f>
        <v>0</v>
      </c>
      <c r="Y192" s="43" t="n">
        <f aca="false">IFERROR(IF(Submissions!K192="",0,IFERROR(VLOOKUP(RANK(Submissions!K192,Submissions!$K$6:$K$205,0),Reference!$B$6:$C$22,2,FALSE()),1)),0)</f>
        <v>0</v>
      </c>
      <c r="Z192" s="43" t="n">
        <f aca="false">IFERROR(IF(Submissions!L192="",0,IFERROR(VLOOKUP(RANK(Submissions!L192,Submissions!$L$6:$L$205,0),Reference!$B$6:$C$22,2,FALSE()),1)),0)</f>
        <v>0</v>
      </c>
      <c r="AA192" s="43" t="n">
        <f aca="false">IFERROR(IF(Submissions!M192="",0,IFERROR(VLOOKUP(RANK(Submissions!M192,Submissions!$M$6:$M$205,0),Reference!$B$6:$C$22,2,FALSE()),1)),0)</f>
        <v>0</v>
      </c>
      <c r="AB192" s="43" t="n">
        <f aca="false">IFERROR(IF(Submissions!N192="",0,IFERROR(VLOOKUP(RANK(Submissions!N192,Submissions!$N$6:$N$205,0),Reference!$B$6:$C$22,2,FALSE()),1)),0)</f>
        <v>0</v>
      </c>
      <c r="AC192" s="0" t="n">
        <f aca="false">SUM(Q192:AB192)</f>
        <v>0</v>
      </c>
      <c r="AD192" s="0" t="n">
        <f aca="false">IF(AC192=0,0,RANK(AC192,$AC$6:$AC$205,0))</f>
        <v>0</v>
      </c>
    </row>
    <row r="193" customFormat="false" ht="15" hidden="false" customHeight="false" outlineLevel="0" collapsed="false">
      <c r="P193" s="0" t="str">
        <f aca="false">Submissions!B193</f>
        <v/>
      </c>
      <c r="Q193" s="43" t="n">
        <f aca="false">IFERROR(IF(Submissions!C193="",0,IFERROR(VLOOKUP(RANK(Submissions!C193,Submissions!$C$6:$C$205,0),Reference!$B$6:$C$22,2,FALSE()),1)),0)</f>
        <v>0</v>
      </c>
      <c r="R193" s="43" t="n">
        <f aca="false">IFERROR(IF(Submissions!D193="",0,IFERROR(VLOOKUP(RANK(Submissions!D193,Submissions!$D$6:$D$205,0),Reference!$B$6:$C$22,2,FALSE()),1)),0)</f>
        <v>0</v>
      </c>
      <c r="S193" s="43" t="n">
        <f aca="false">IFERROR(IF(Submissions!E193="",0,IFERROR(VLOOKUP(RANK(Submissions!E193,Submissions!$E$6:$E$205,0),Reference!$B$6:$C$22,2,FALSE()),1)),0)</f>
        <v>0</v>
      </c>
      <c r="T193" s="43" t="n">
        <f aca="false">IFERROR(IF(Submissions!F193="",0,IFERROR(VLOOKUP(RANK(Submissions!F193,Submissions!$F$6:$F$205,0),Reference!$B$6:$C$22,2,FALSE()),1)),0)</f>
        <v>0</v>
      </c>
      <c r="U193" s="43" t="n">
        <f aca="false">IFERROR(IF(Submissions!G193="",0,IFERROR(VLOOKUP(RANK(Submissions!G193,Submissions!$G$6:$G$205,0),Reference!$B$6:$C$22,2,FALSE()),1)),0)</f>
        <v>0</v>
      </c>
      <c r="V193" s="43" t="n">
        <f aca="false">IFERROR(IF(Submissions!H193="",0,IFERROR(VLOOKUP(RANK(Submissions!H193,Submissions!$H$6:$H$205,0),Reference!$B$6:$C$22,2,FALSE()),1)),0)</f>
        <v>0</v>
      </c>
      <c r="W193" s="43" t="n">
        <f aca="false">IFERROR(IF(Submissions!I193="",0,IFERROR(VLOOKUP(RANK(Submissions!I193,Submissions!$I$6:$I$205,1),Reference!$B$6:$C$22,2,FALSE()),1)),0)</f>
        <v>0</v>
      </c>
      <c r="X193" s="43" t="n">
        <f aca="false">IFERROR(IF(Submissions!J193="",0,IFERROR(VLOOKUP(RANK(Submissions!J193,Submissions!$J$6:$J$205,0),Reference!$B$6:$C$22,2,FALSE()),1)),0)</f>
        <v>0</v>
      </c>
      <c r="Y193" s="43" t="n">
        <f aca="false">IFERROR(IF(Submissions!K193="",0,IFERROR(VLOOKUP(RANK(Submissions!K193,Submissions!$K$6:$K$205,0),Reference!$B$6:$C$22,2,FALSE()),1)),0)</f>
        <v>0</v>
      </c>
      <c r="Z193" s="43" t="n">
        <f aca="false">IFERROR(IF(Submissions!L193="",0,IFERROR(VLOOKUP(RANK(Submissions!L193,Submissions!$L$6:$L$205,0),Reference!$B$6:$C$22,2,FALSE()),1)),0)</f>
        <v>0</v>
      </c>
      <c r="AA193" s="43" t="n">
        <f aca="false">IFERROR(IF(Submissions!M193="",0,IFERROR(VLOOKUP(RANK(Submissions!M193,Submissions!$M$6:$M$205,0),Reference!$B$6:$C$22,2,FALSE()),1)),0)</f>
        <v>0</v>
      </c>
      <c r="AB193" s="43" t="n">
        <f aca="false">IFERROR(IF(Submissions!N193="",0,IFERROR(VLOOKUP(RANK(Submissions!N193,Submissions!$N$6:$N$205,0),Reference!$B$6:$C$22,2,FALSE()),1)),0)</f>
        <v>0</v>
      </c>
      <c r="AC193" s="0" t="n">
        <f aca="false">SUM(Q193:AB193)</f>
        <v>0</v>
      </c>
      <c r="AD193" s="0" t="n">
        <f aca="false">IF(AC193=0,0,RANK(AC193,$AC$6:$AC$205,0))</f>
        <v>0</v>
      </c>
    </row>
    <row r="194" customFormat="false" ht="15" hidden="false" customHeight="false" outlineLevel="0" collapsed="false">
      <c r="P194" s="0" t="str">
        <f aca="false">Submissions!B194</f>
        <v/>
      </c>
      <c r="Q194" s="43" t="n">
        <f aca="false">IFERROR(IF(Submissions!C194="",0,IFERROR(VLOOKUP(RANK(Submissions!C194,Submissions!$C$6:$C$205,0),Reference!$B$6:$C$22,2,FALSE()),1)),0)</f>
        <v>0</v>
      </c>
      <c r="R194" s="43" t="n">
        <f aca="false">IFERROR(IF(Submissions!D194="",0,IFERROR(VLOOKUP(RANK(Submissions!D194,Submissions!$D$6:$D$205,0),Reference!$B$6:$C$22,2,FALSE()),1)),0)</f>
        <v>0</v>
      </c>
      <c r="S194" s="43" t="n">
        <f aca="false">IFERROR(IF(Submissions!E194="",0,IFERROR(VLOOKUP(RANK(Submissions!E194,Submissions!$E$6:$E$205,0),Reference!$B$6:$C$22,2,FALSE()),1)),0)</f>
        <v>0</v>
      </c>
      <c r="T194" s="43" t="n">
        <f aca="false">IFERROR(IF(Submissions!F194="",0,IFERROR(VLOOKUP(RANK(Submissions!F194,Submissions!$F$6:$F$205,0),Reference!$B$6:$C$22,2,FALSE()),1)),0)</f>
        <v>0</v>
      </c>
      <c r="U194" s="43" t="n">
        <f aca="false">IFERROR(IF(Submissions!G194="",0,IFERROR(VLOOKUP(RANK(Submissions!G194,Submissions!$G$6:$G$205,0),Reference!$B$6:$C$22,2,FALSE()),1)),0)</f>
        <v>0</v>
      </c>
      <c r="V194" s="43" t="n">
        <f aca="false">IFERROR(IF(Submissions!H194="",0,IFERROR(VLOOKUP(RANK(Submissions!H194,Submissions!$H$6:$H$205,0),Reference!$B$6:$C$22,2,FALSE()),1)),0)</f>
        <v>0</v>
      </c>
      <c r="W194" s="43" t="n">
        <f aca="false">IFERROR(IF(Submissions!I194="",0,IFERROR(VLOOKUP(RANK(Submissions!I194,Submissions!$I$6:$I$205,1),Reference!$B$6:$C$22,2,FALSE()),1)),0)</f>
        <v>0</v>
      </c>
      <c r="X194" s="43" t="n">
        <f aca="false">IFERROR(IF(Submissions!J194="",0,IFERROR(VLOOKUP(RANK(Submissions!J194,Submissions!$J$6:$J$205,0),Reference!$B$6:$C$22,2,FALSE()),1)),0)</f>
        <v>0</v>
      </c>
      <c r="Y194" s="43" t="n">
        <f aca="false">IFERROR(IF(Submissions!K194="",0,IFERROR(VLOOKUP(RANK(Submissions!K194,Submissions!$K$6:$K$205,0),Reference!$B$6:$C$22,2,FALSE()),1)),0)</f>
        <v>0</v>
      </c>
      <c r="Z194" s="43" t="n">
        <f aca="false">IFERROR(IF(Submissions!L194="",0,IFERROR(VLOOKUP(RANK(Submissions!L194,Submissions!$L$6:$L$205,0),Reference!$B$6:$C$22,2,FALSE()),1)),0)</f>
        <v>0</v>
      </c>
      <c r="AA194" s="43" t="n">
        <f aca="false">IFERROR(IF(Submissions!M194="",0,IFERROR(VLOOKUP(RANK(Submissions!M194,Submissions!$M$6:$M$205,0),Reference!$B$6:$C$22,2,FALSE()),1)),0)</f>
        <v>0</v>
      </c>
      <c r="AB194" s="43" t="n">
        <f aca="false">IFERROR(IF(Submissions!N194="",0,IFERROR(VLOOKUP(RANK(Submissions!N194,Submissions!$N$6:$N$205,0),Reference!$B$6:$C$22,2,FALSE()),1)),0)</f>
        <v>0</v>
      </c>
      <c r="AC194" s="0" t="n">
        <f aca="false">SUM(Q194:AB194)</f>
        <v>0</v>
      </c>
      <c r="AD194" s="0" t="n">
        <f aca="false">IF(AC194=0,0,RANK(AC194,$AC$6:$AC$205,0))</f>
        <v>0</v>
      </c>
    </row>
    <row r="195" customFormat="false" ht="15" hidden="false" customHeight="false" outlineLevel="0" collapsed="false">
      <c r="P195" s="0" t="str">
        <f aca="false">Submissions!B195</f>
        <v/>
      </c>
      <c r="Q195" s="43" t="n">
        <f aca="false">IFERROR(IF(Submissions!C195="",0,IFERROR(VLOOKUP(RANK(Submissions!C195,Submissions!$C$6:$C$205,0),Reference!$B$6:$C$22,2,FALSE()),1)),0)</f>
        <v>0</v>
      </c>
      <c r="R195" s="43" t="n">
        <f aca="false">IFERROR(IF(Submissions!D195="",0,IFERROR(VLOOKUP(RANK(Submissions!D195,Submissions!$D$6:$D$205,0),Reference!$B$6:$C$22,2,FALSE()),1)),0)</f>
        <v>0</v>
      </c>
      <c r="S195" s="43" t="n">
        <f aca="false">IFERROR(IF(Submissions!E195="",0,IFERROR(VLOOKUP(RANK(Submissions!E195,Submissions!$E$6:$E$205,0),Reference!$B$6:$C$22,2,FALSE()),1)),0)</f>
        <v>0</v>
      </c>
      <c r="T195" s="43" t="n">
        <f aca="false">IFERROR(IF(Submissions!F195="",0,IFERROR(VLOOKUP(RANK(Submissions!F195,Submissions!$F$6:$F$205,0),Reference!$B$6:$C$22,2,FALSE()),1)),0)</f>
        <v>0</v>
      </c>
      <c r="U195" s="43" t="n">
        <f aca="false">IFERROR(IF(Submissions!G195="",0,IFERROR(VLOOKUP(RANK(Submissions!G195,Submissions!$G$6:$G$205,0),Reference!$B$6:$C$22,2,FALSE()),1)),0)</f>
        <v>0</v>
      </c>
      <c r="V195" s="43" t="n">
        <f aca="false">IFERROR(IF(Submissions!H195="",0,IFERROR(VLOOKUP(RANK(Submissions!H195,Submissions!$H$6:$H$205,0),Reference!$B$6:$C$22,2,FALSE()),1)),0)</f>
        <v>0</v>
      </c>
      <c r="W195" s="43" t="n">
        <f aca="false">IFERROR(IF(Submissions!I195="",0,IFERROR(VLOOKUP(RANK(Submissions!I195,Submissions!$I$6:$I$205,1),Reference!$B$6:$C$22,2,FALSE()),1)),0)</f>
        <v>0</v>
      </c>
      <c r="X195" s="43" t="n">
        <f aca="false">IFERROR(IF(Submissions!J195="",0,IFERROR(VLOOKUP(RANK(Submissions!J195,Submissions!$J$6:$J$205,0),Reference!$B$6:$C$22,2,FALSE()),1)),0)</f>
        <v>0</v>
      </c>
      <c r="Y195" s="43" t="n">
        <f aca="false">IFERROR(IF(Submissions!K195="",0,IFERROR(VLOOKUP(RANK(Submissions!K195,Submissions!$K$6:$K$205,0),Reference!$B$6:$C$22,2,FALSE()),1)),0)</f>
        <v>0</v>
      </c>
      <c r="Z195" s="43" t="n">
        <f aca="false">IFERROR(IF(Submissions!L195="",0,IFERROR(VLOOKUP(RANK(Submissions!L195,Submissions!$L$6:$L$205,0),Reference!$B$6:$C$22,2,FALSE()),1)),0)</f>
        <v>0</v>
      </c>
      <c r="AA195" s="43" t="n">
        <f aca="false">IFERROR(IF(Submissions!M195="",0,IFERROR(VLOOKUP(RANK(Submissions!M195,Submissions!$M$6:$M$205,0),Reference!$B$6:$C$22,2,FALSE()),1)),0)</f>
        <v>0</v>
      </c>
      <c r="AB195" s="43" t="n">
        <f aca="false">IFERROR(IF(Submissions!N195="",0,IFERROR(VLOOKUP(RANK(Submissions!N195,Submissions!$N$6:$N$205,0),Reference!$B$6:$C$22,2,FALSE()),1)),0)</f>
        <v>0</v>
      </c>
      <c r="AC195" s="0" t="n">
        <f aca="false">SUM(Q195:AB195)</f>
        <v>0</v>
      </c>
      <c r="AD195" s="0" t="n">
        <f aca="false">IF(AC195=0,0,RANK(AC195,$AC$6:$AC$205,0))</f>
        <v>0</v>
      </c>
    </row>
    <row r="196" customFormat="false" ht="15" hidden="false" customHeight="false" outlineLevel="0" collapsed="false">
      <c r="P196" s="0" t="str">
        <f aca="false">Submissions!B196</f>
        <v/>
      </c>
      <c r="Q196" s="43" t="n">
        <f aca="false">IFERROR(IF(Submissions!C196="",0,IFERROR(VLOOKUP(RANK(Submissions!C196,Submissions!$C$6:$C$205,0),Reference!$B$6:$C$22,2,FALSE()),1)),0)</f>
        <v>0</v>
      </c>
      <c r="R196" s="43" t="n">
        <f aca="false">IFERROR(IF(Submissions!D196="",0,IFERROR(VLOOKUP(RANK(Submissions!D196,Submissions!$D$6:$D$205,0),Reference!$B$6:$C$22,2,FALSE()),1)),0)</f>
        <v>0</v>
      </c>
      <c r="S196" s="43" t="n">
        <f aca="false">IFERROR(IF(Submissions!E196="",0,IFERROR(VLOOKUP(RANK(Submissions!E196,Submissions!$E$6:$E$205,0),Reference!$B$6:$C$22,2,FALSE()),1)),0)</f>
        <v>0</v>
      </c>
      <c r="T196" s="43" t="n">
        <f aca="false">IFERROR(IF(Submissions!F196="",0,IFERROR(VLOOKUP(RANK(Submissions!F196,Submissions!$F$6:$F$205,0),Reference!$B$6:$C$22,2,FALSE()),1)),0)</f>
        <v>0</v>
      </c>
      <c r="U196" s="43" t="n">
        <f aca="false">IFERROR(IF(Submissions!G196="",0,IFERROR(VLOOKUP(RANK(Submissions!G196,Submissions!$G$6:$G$205,0),Reference!$B$6:$C$22,2,FALSE()),1)),0)</f>
        <v>0</v>
      </c>
      <c r="V196" s="43" t="n">
        <f aca="false">IFERROR(IF(Submissions!H196="",0,IFERROR(VLOOKUP(RANK(Submissions!H196,Submissions!$H$6:$H$205,0),Reference!$B$6:$C$22,2,FALSE()),1)),0)</f>
        <v>0</v>
      </c>
      <c r="W196" s="43" t="n">
        <f aca="false">IFERROR(IF(Submissions!I196="",0,IFERROR(VLOOKUP(RANK(Submissions!I196,Submissions!$I$6:$I$205,1),Reference!$B$6:$C$22,2,FALSE()),1)),0)</f>
        <v>0</v>
      </c>
      <c r="X196" s="43" t="n">
        <f aca="false">IFERROR(IF(Submissions!J196="",0,IFERROR(VLOOKUP(RANK(Submissions!J196,Submissions!$J$6:$J$205,0),Reference!$B$6:$C$22,2,FALSE()),1)),0)</f>
        <v>0</v>
      </c>
      <c r="Y196" s="43" t="n">
        <f aca="false">IFERROR(IF(Submissions!K196="",0,IFERROR(VLOOKUP(RANK(Submissions!K196,Submissions!$K$6:$K$205,0),Reference!$B$6:$C$22,2,FALSE()),1)),0)</f>
        <v>0</v>
      </c>
      <c r="Z196" s="43" t="n">
        <f aca="false">IFERROR(IF(Submissions!L196="",0,IFERROR(VLOOKUP(RANK(Submissions!L196,Submissions!$L$6:$L$205,0),Reference!$B$6:$C$22,2,FALSE()),1)),0)</f>
        <v>0</v>
      </c>
      <c r="AA196" s="43" t="n">
        <f aca="false">IFERROR(IF(Submissions!M196="",0,IFERROR(VLOOKUP(RANK(Submissions!M196,Submissions!$M$6:$M$205,0),Reference!$B$6:$C$22,2,FALSE()),1)),0)</f>
        <v>0</v>
      </c>
      <c r="AB196" s="43" t="n">
        <f aca="false">IFERROR(IF(Submissions!N196="",0,IFERROR(VLOOKUP(RANK(Submissions!N196,Submissions!$N$6:$N$205,0),Reference!$B$6:$C$22,2,FALSE()),1)),0)</f>
        <v>0</v>
      </c>
      <c r="AC196" s="0" t="n">
        <f aca="false">SUM(Q196:AB196)</f>
        <v>0</v>
      </c>
      <c r="AD196" s="0" t="n">
        <f aca="false">IF(AC196=0,0,RANK(AC196,$AC$6:$AC$205,0))</f>
        <v>0</v>
      </c>
    </row>
    <row r="197" customFormat="false" ht="15" hidden="false" customHeight="false" outlineLevel="0" collapsed="false">
      <c r="P197" s="0" t="str">
        <f aca="false">Submissions!B197</f>
        <v/>
      </c>
      <c r="Q197" s="43" t="n">
        <f aca="false">IFERROR(IF(Submissions!C197="",0,IFERROR(VLOOKUP(RANK(Submissions!C197,Submissions!$C$6:$C$205,0),Reference!$B$6:$C$22,2,FALSE()),1)),0)</f>
        <v>0</v>
      </c>
      <c r="R197" s="43" t="n">
        <f aca="false">IFERROR(IF(Submissions!D197="",0,IFERROR(VLOOKUP(RANK(Submissions!D197,Submissions!$D$6:$D$205,0),Reference!$B$6:$C$22,2,FALSE()),1)),0)</f>
        <v>0</v>
      </c>
      <c r="S197" s="43" t="n">
        <f aca="false">IFERROR(IF(Submissions!E197="",0,IFERROR(VLOOKUP(RANK(Submissions!E197,Submissions!$E$6:$E$205,0),Reference!$B$6:$C$22,2,FALSE()),1)),0)</f>
        <v>0</v>
      </c>
      <c r="T197" s="43" t="n">
        <f aca="false">IFERROR(IF(Submissions!F197="",0,IFERROR(VLOOKUP(RANK(Submissions!F197,Submissions!$F$6:$F$205,0),Reference!$B$6:$C$22,2,FALSE()),1)),0)</f>
        <v>0</v>
      </c>
      <c r="U197" s="43" t="n">
        <f aca="false">IFERROR(IF(Submissions!G197="",0,IFERROR(VLOOKUP(RANK(Submissions!G197,Submissions!$G$6:$G$205,0),Reference!$B$6:$C$22,2,FALSE()),1)),0)</f>
        <v>0</v>
      </c>
      <c r="V197" s="43" t="n">
        <f aca="false">IFERROR(IF(Submissions!H197="",0,IFERROR(VLOOKUP(RANK(Submissions!H197,Submissions!$H$6:$H$205,0),Reference!$B$6:$C$22,2,FALSE()),1)),0)</f>
        <v>0</v>
      </c>
      <c r="W197" s="43" t="n">
        <f aca="false">IFERROR(IF(Submissions!I197="",0,IFERROR(VLOOKUP(RANK(Submissions!I197,Submissions!$I$6:$I$205,1),Reference!$B$6:$C$22,2,FALSE()),1)),0)</f>
        <v>0</v>
      </c>
      <c r="X197" s="43" t="n">
        <f aca="false">IFERROR(IF(Submissions!J197="",0,IFERROR(VLOOKUP(RANK(Submissions!J197,Submissions!$J$6:$J$205,0),Reference!$B$6:$C$22,2,FALSE()),1)),0)</f>
        <v>0</v>
      </c>
      <c r="Y197" s="43" t="n">
        <f aca="false">IFERROR(IF(Submissions!K197="",0,IFERROR(VLOOKUP(RANK(Submissions!K197,Submissions!$K$6:$K$205,0),Reference!$B$6:$C$22,2,FALSE()),1)),0)</f>
        <v>0</v>
      </c>
      <c r="Z197" s="43" t="n">
        <f aca="false">IFERROR(IF(Submissions!L197="",0,IFERROR(VLOOKUP(RANK(Submissions!L197,Submissions!$L$6:$L$205,0),Reference!$B$6:$C$22,2,FALSE()),1)),0)</f>
        <v>0</v>
      </c>
      <c r="AA197" s="43" t="n">
        <f aca="false">IFERROR(IF(Submissions!M197="",0,IFERROR(VLOOKUP(RANK(Submissions!M197,Submissions!$M$6:$M$205,0),Reference!$B$6:$C$22,2,FALSE()),1)),0)</f>
        <v>0</v>
      </c>
      <c r="AB197" s="43" t="n">
        <f aca="false">IFERROR(IF(Submissions!N197="",0,IFERROR(VLOOKUP(RANK(Submissions!N197,Submissions!$N$6:$N$205,0),Reference!$B$6:$C$22,2,FALSE()),1)),0)</f>
        <v>0</v>
      </c>
      <c r="AC197" s="0" t="n">
        <f aca="false">SUM(Q197:AB197)</f>
        <v>0</v>
      </c>
      <c r="AD197" s="0" t="n">
        <f aca="false">IF(AC197=0,0,RANK(AC197,$AC$6:$AC$205,0))</f>
        <v>0</v>
      </c>
    </row>
    <row r="198" customFormat="false" ht="15" hidden="false" customHeight="false" outlineLevel="0" collapsed="false">
      <c r="P198" s="0" t="str">
        <f aca="false">Submissions!B198</f>
        <v/>
      </c>
      <c r="Q198" s="43" t="n">
        <f aca="false">IFERROR(IF(Submissions!C198="",0,IFERROR(VLOOKUP(RANK(Submissions!C198,Submissions!$C$6:$C$205,0),Reference!$B$6:$C$22,2,FALSE()),1)),0)</f>
        <v>0</v>
      </c>
      <c r="R198" s="43" t="n">
        <f aca="false">IFERROR(IF(Submissions!D198="",0,IFERROR(VLOOKUP(RANK(Submissions!D198,Submissions!$D$6:$D$205,0),Reference!$B$6:$C$22,2,FALSE()),1)),0)</f>
        <v>0</v>
      </c>
      <c r="S198" s="43" t="n">
        <f aca="false">IFERROR(IF(Submissions!E198="",0,IFERROR(VLOOKUP(RANK(Submissions!E198,Submissions!$E$6:$E$205,0),Reference!$B$6:$C$22,2,FALSE()),1)),0)</f>
        <v>0</v>
      </c>
      <c r="T198" s="43" t="n">
        <f aca="false">IFERROR(IF(Submissions!F198="",0,IFERROR(VLOOKUP(RANK(Submissions!F198,Submissions!$F$6:$F$205,0),Reference!$B$6:$C$22,2,FALSE()),1)),0)</f>
        <v>0</v>
      </c>
      <c r="U198" s="43" t="n">
        <f aca="false">IFERROR(IF(Submissions!G198="",0,IFERROR(VLOOKUP(RANK(Submissions!G198,Submissions!$G$6:$G$205,0),Reference!$B$6:$C$22,2,FALSE()),1)),0)</f>
        <v>0</v>
      </c>
      <c r="V198" s="43" t="n">
        <f aca="false">IFERROR(IF(Submissions!H198="",0,IFERROR(VLOOKUP(RANK(Submissions!H198,Submissions!$H$6:$H$205,0),Reference!$B$6:$C$22,2,FALSE()),1)),0)</f>
        <v>0</v>
      </c>
      <c r="W198" s="43" t="n">
        <f aca="false">IFERROR(IF(Submissions!I198="",0,IFERROR(VLOOKUP(RANK(Submissions!I198,Submissions!$I$6:$I$205,1),Reference!$B$6:$C$22,2,FALSE()),1)),0)</f>
        <v>0</v>
      </c>
      <c r="X198" s="43" t="n">
        <f aca="false">IFERROR(IF(Submissions!J198="",0,IFERROR(VLOOKUP(RANK(Submissions!J198,Submissions!$J$6:$J$205,0),Reference!$B$6:$C$22,2,FALSE()),1)),0)</f>
        <v>0</v>
      </c>
      <c r="Y198" s="43" t="n">
        <f aca="false">IFERROR(IF(Submissions!K198="",0,IFERROR(VLOOKUP(RANK(Submissions!K198,Submissions!$K$6:$K$205,0),Reference!$B$6:$C$22,2,FALSE()),1)),0)</f>
        <v>0</v>
      </c>
      <c r="Z198" s="43" t="n">
        <f aca="false">IFERROR(IF(Submissions!L198="",0,IFERROR(VLOOKUP(RANK(Submissions!L198,Submissions!$L$6:$L$205,0),Reference!$B$6:$C$22,2,FALSE()),1)),0)</f>
        <v>0</v>
      </c>
      <c r="AA198" s="43" t="n">
        <f aca="false">IFERROR(IF(Submissions!M198="",0,IFERROR(VLOOKUP(RANK(Submissions!M198,Submissions!$M$6:$M$205,0),Reference!$B$6:$C$22,2,FALSE()),1)),0)</f>
        <v>0</v>
      </c>
      <c r="AB198" s="43" t="n">
        <f aca="false">IFERROR(IF(Submissions!N198="",0,IFERROR(VLOOKUP(RANK(Submissions!N198,Submissions!$N$6:$N$205,0),Reference!$B$6:$C$22,2,FALSE()),1)),0)</f>
        <v>0</v>
      </c>
      <c r="AC198" s="0" t="n">
        <f aca="false">SUM(Q198:AB198)</f>
        <v>0</v>
      </c>
      <c r="AD198" s="0" t="n">
        <f aca="false">IF(AC198=0,0,RANK(AC198,$AC$6:$AC$205,0))</f>
        <v>0</v>
      </c>
    </row>
    <row r="199" customFormat="false" ht="15" hidden="false" customHeight="false" outlineLevel="0" collapsed="false">
      <c r="P199" s="0" t="str">
        <f aca="false">Submissions!B199</f>
        <v/>
      </c>
      <c r="Q199" s="43" t="n">
        <f aca="false">IFERROR(IF(Submissions!C199="",0,IFERROR(VLOOKUP(RANK(Submissions!C199,Submissions!$C$6:$C$205,0),Reference!$B$6:$C$22,2,FALSE()),1)),0)</f>
        <v>0</v>
      </c>
      <c r="R199" s="43" t="n">
        <f aca="false">IFERROR(IF(Submissions!D199="",0,IFERROR(VLOOKUP(RANK(Submissions!D199,Submissions!$D$6:$D$205,0),Reference!$B$6:$C$22,2,FALSE()),1)),0)</f>
        <v>0</v>
      </c>
      <c r="S199" s="43" t="n">
        <f aca="false">IFERROR(IF(Submissions!E199="",0,IFERROR(VLOOKUP(RANK(Submissions!E199,Submissions!$E$6:$E$205,0),Reference!$B$6:$C$22,2,FALSE()),1)),0)</f>
        <v>0</v>
      </c>
      <c r="T199" s="43" t="n">
        <f aca="false">IFERROR(IF(Submissions!F199="",0,IFERROR(VLOOKUP(RANK(Submissions!F199,Submissions!$F$6:$F$205,0),Reference!$B$6:$C$22,2,FALSE()),1)),0)</f>
        <v>0</v>
      </c>
      <c r="U199" s="43" t="n">
        <f aca="false">IFERROR(IF(Submissions!G199="",0,IFERROR(VLOOKUP(RANK(Submissions!G199,Submissions!$G$6:$G$205,0),Reference!$B$6:$C$22,2,FALSE()),1)),0)</f>
        <v>0</v>
      </c>
      <c r="V199" s="43" t="n">
        <f aca="false">IFERROR(IF(Submissions!H199="",0,IFERROR(VLOOKUP(RANK(Submissions!H199,Submissions!$H$6:$H$205,0),Reference!$B$6:$C$22,2,FALSE()),1)),0)</f>
        <v>0</v>
      </c>
      <c r="W199" s="43" t="n">
        <f aca="false">IFERROR(IF(Submissions!I199="",0,IFERROR(VLOOKUP(RANK(Submissions!I199,Submissions!$I$6:$I$205,1),Reference!$B$6:$C$22,2,FALSE()),1)),0)</f>
        <v>0</v>
      </c>
      <c r="X199" s="43" t="n">
        <f aca="false">IFERROR(IF(Submissions!J199="",0,IFERROR(VLOOKUP(RANK(Submissions!J199,Submissions!$J$6:$J$205,0),Reference!$B$6:$C$22,2,FALSE()),1)),0)</f>
        <v>0</v>
      </c>
      <c r="Y199" s="43" t="n">
        <f aca="false">IFERROR(IF(Submissions!K199="",0,IFERROR(VLOOKUP(RANK(Submissions!K199,Submissions!$K$6:$K$205,0),Reference!$B$6:$C$22,2,FALSE()),1)),0)</f>
        <v>0</v>
      </c>
      <c r="Z199" s="43" t="n">
        <f aca="false">IFERROR(IF(Submissions!L199="",0,IFERROR(VLOOKUP(RANK(Submissions!L199,Submissions!$L$6:$L$205,0),Reference!$B$6:$C$22,2,FALSE()),1)),0)</f>
        <v>0</v>
      </c>
      <c r="AA199" s="43" t="n">
        <f aca="false">IFERROR(IF(Submissions!M199="",0,IFERROR(VLOOKUP(RANK(Submissions!M199,Submissions!$M$6:$M$205,0),Reference!$B$6:$C$22,2,FALSE()),1)),0)</f>
        <v>0</v>
      </c>
      <c r="AB199" s="43" t="n">
        <f aca="false">IFERROR(IF(Submissions!N199="",0,IFERROR(VLOOKUP(RANK(Submissions!N199,Submissions!$N$6:$N$205,0),Reference!$B$6:$C$22,2,FALSE()),1)),0)</f>
        <v>0</v>
      </c>
      <c r="AC199" s="0" t="n">
        <f aca="false">SUM(Q199:AB199)</f>
        <v>0</v>
      </c>
      <c r="AD199" s="0" t="n">
        <f aca="false">IF(AC199=0,0,RANK(AC199,$AC$6:$AC$205,0))</f>
        <v>0</v>
      </c>
    </row>
    <row r="200" customFormat="false" ht="15" hidden="false" customHeight="false" outlineLevel="0" collapsed="false">
      <c r="P200" s="0" t="str">
        <f aca="false">Submissions!B200</f>
        <v/>
      </c>
      <c r="Q200" s="43" t="n">
        <f aca="false">IFERROR(IF(Submissions!C200="",0,IFERROR(VLOOKUP(RANK(Submissions!C200,Submissions!$C$6:$C$205,0),Reference!$B$6:$C$22,2,FALSE()),1)),0)</f>
        <v>0</v>
      </c>
      <c r="R200" s="43" t="n">
        <f aca="false">IFERROR(IF(Submissions!D200="",0,IFERROR(VLOOKUP(RANK(Submissions!D200,Submissions!$D$6:$D$205,0),Reference!$B$6:$C$22,2,FALSE()),1)),0)</f>
        <v>0</v>
      </c>
      <c r="S200" s="43" t="n">
        <f aca="false">IFERROR(IF(Submissions!E200="",0,IFERROR(VLOOKUP(RANK(Submissions!E200,Submissions!$E$6:$E$205,0),Reference!$B$6:$C$22,2,FALSE()),1)),0)</f>
        <v>0</v>
      </c>
      <c r="T200" s="43" t="n">
        <f aca="false">IFERROR(IF(Submissions!F200="",0,IFERROR(VLOOKUP(RANK(Submissions!F200,Submissions!$F$6:$F$205,0),Reference!$B$6:$C$22,2,FALSE()),1)),0)</f>
        <v>0</v>
      </c>
      <c r="U200" s="43" t="n">
        <f aca="false">IFERROR(IF(Submissions!G200="",0,IFERROR(VLOOKUP(RANK(Submissions!G200,Submissions!$G$6:$G$205,0),Reference!$B$6:$C$22,2,FALSE()),1)),0)</f>
        <v>0</v>
      </c>
      <c r="V200" s="43" t="n">
        <f aca="false">IFERROR(IF(Submissions!H200="",0,IFERROR(VLOOKUP(RANK(Submissions!H200,Submissions!$H$6:$H$205,0),Reference!$B$6:$C$22,2,FALSE()),1)),0)</f>
        <v>0</v>
      </c>
      <c r="W200" s="43" t="n">
        <f aca="false">IFERROR(IF(Submissions!I200="",0,IFERROR(VLOOKUP(RANK(Submissions!I200,Submissions!$I$6:$I$205,1),Reference!$B$6:$C$22,2,FALSE()),1)),0)</f>
        <v>0</v>
      </c>
      <c r="X200" s="43" t="n">
        <f aca="false">IFERROR(IF(Submissions!J200="",0,IFERROR(VLOOKUP(RANK(Submissions!J200,Submissions!$J$6:$J$205,0),Reference!$B$6:$C$22,2,FALSE()),1)),0)</f>
        <v>0</v>
      </c>
      <c r="Y200" s="43" t="n">
        <f aca="false">IFERROR(IF(Submissions!K200="",0,IFERROR(VLOOKUP(RANK(Submissions!K200,Submissions!$K$6:$K$205,0),Reference!$B$6:$C$22,2,FALSE()),1)),0)</f>
        <v>0</v>
      </c>
      <c r="Z200" s="43" t="n">
        <f aca="false">IFERROR(IF(Submissions!L200="",0,IFERROR(VLOOKUP(RANK(Submissions!L200,Submissions!$L$6:$L$205,0),Reference!$B$6:$C$22,2,FALSE()),1)),0)</f>
        <v>0</v>
      </c>
      <c r="AA200" s="43" t="n">
        <f aca="false">IFERROR(IF(Submissions!M200="",0,IFERROR(VLOOKUP(RANK(Submissions!M200,Submissions!$M$6:$M$205,0),Reference!$B$6:$C$22,2,FALSE()),1)),0)</f>
        <v>0</v>
      </c>
      <c r="AB200" s="43" t="n">
        <f aca="false">IFERROR(IF(Submissions!N200="",0,IFERROR(VLOOKUP(RANK(Submissions!N200,Submissions!$N$6:$N$205,0),Reference!$B$6:$C$22,2,FALSE()),1)),0)</f>
        <v>0</v>
      </c>
      <c r="AC200" s="0" t="n">
        <f aca="false">SUM(Q200:AB200)</f>
        <v>0</v>
      </c>
      <c r="AD200" s="0" t="n">
        <f aca="false">IF(AC200=0,0,RANK(AC200,$AC$6:$AC$205,0))</f>
        <v>0</v>
      </c>
    </row>
    <row r="201" customFormat="false" ht="15" hidden="false" customHeight="false" outlineLevel="0" collapsed="false">
      <c r="P201" s="0" t="str">
        <f aca="false">Submissions!B201</f>
        <v/>
      </c>
      <c r="Q201" s="43" t="n">
        <f aca="false">IFERROR(IF(Submissions!C201="",0,IFERROR(VLOOKUP(RANK(Submissions!C201,Submissions!$C$6:$C$205,0),Reference!$B$6:$C$22,2,FALSE()),1)),0)</f>
        <v>0</v>
      </c>
      <c r="R201" s="43" t="n">
        <f aca="false">IFERROR(IF(Submissions!D201="",0,IFERROR(VLOOKUP(RANK(Submissions!D201,Submissions!$D$6:$D$205,0),Reference!$B$6:$C$22,2,FALSE()),1)),0)</f>
        <v>0</v>
      </c>
      <c r="S201" s="43" t="n">
        <f aca="false">IFERROR(IF(Submissions!E201="",0,IFERROR(VLOOKUP(RANK(Submissions!E201,Submissions!$E$6:$E$205,0),Reference!$B$6:$C$22,2,FALSE()),1)),0)</f>
        <v>0</v>
      </c>
      <c r="T201" s="43" t="n">
        <f aca="false">IFERROR(IF(Submissions!F201="",0,IFERROR(VLOOKUP(RANK(Submissions!F201,Submissions!$F$6:$F$205,0),Reference!$B$6:$C$22,2,FALSE()),1)),0)</f>
        <v>0</v>
      </c>
      <c r="U201" s="43" t="n">
        <f aca="false">IFERROR(IF(Submissions!G201="",0,IFERROR(VLOOKUP(RANK(Submissions!G201,Submissions!$G$6:$G$205,0),Reference!$B$6:$C$22,2,FALSE()),1)),0)</f>
        <v>0</v>
      </c>
      <c r="V201" s="43" t="n">
        <f aca="false">IFERROR(IF(Submissions!H201="",0,IFERROR(VLOOKUP(RANK(Submissions!H201,Submissions!$H$6:$H$205,0),Reference!$B$6:$C$22,2,FALSE()),1)),0)</f>
        <v>0</v>
      </c>
      <c r="W201" s="43" t="n">
        <f aca="false">IFERROR(IF(Submissions!I201="",0,IFERROR(VLOOKUP(RANK(Submissions!I201,Submissions!$I$6:$I$205,1),Reference!$B$6:$C$22,2,FALSE()),1)),0)</f>
        <v>0</v>
      </c>
      <c r="X201" s="43" t="n">
        <f aca="false">IFERROR(IF(Submissions!J201="",0,IFERROR(VLOOKUP(RANK(Submissions!J201,Submissions!$J$6:$J$205,0),Reference!$B$6:$C$22,2,FALSE()),1)),0)</f>
        <v>0</v>
      </c>
      <c r="Y201" s="43" t="n">
        <f aca="false">IFERROR(IF(Submissions!K201="",0,IFERROR(VLOOKUP(RANK(Submissions!K201,Submissions!$K$6:$K$205,0),Reference!$B$6:$C$22,2,FALSE()),1)),0)</f>
        <v>0</v>
      </c>
      <c r="Z201" s="43" t="n">
        <f aca="false">IFERROR(IF(Submissions!L201="",0,IFERROR(VLOOKUP(RANK(Submissions!L201,Submissions!$L$6:$L$205,0),Reference!$B$6:$C$22,2,FALSE()),1)),0)</f>
        <v>0</v>
      </c>
      <c r="AA201" s="43" t="n">
        <f aca="false">IFERROR(IF(Submissions!M201="",0,IFERROR(VLOOKUP(RANK(Submissions!M201,Submissions!$M$6:$M$205,0),Reference!$B$6:$C$22,2,FALSE()),1)),0)</f>
        <v>0</v>
      </c>
      <c r="AB201" s="43" t="n">
        <f aca="false">IFERROR(IF(Submissions!N201="",0,IFERROR(VLOOKUP(RANK(Submissions!N201,Submissions!$N$6:$N$205,0),Reference!$B$6:$C$22,2,FALSE()),1)),0)</f>
        <v>0</v>
      </c>
      <c r="AC201" s="0" t="n">
        <f aca="false">SUM(Q201:AB201)</f>
        <v>0</v>
      </c>
      <c r="AD201" s="0" t="n">
        <f aca="false">IF(AC201=0,0,RANK(AC201,$AC$6:$AC$205,0))</f>
        <v>0</v>
      </c>
    </row>
    <row r="202" customFormat="false" ht="15" hidden="false" customHeight="false" outlineLevel="0" collapsed="false">
      <c r="P202" s="0" t="str">
        <f aca="false">Submissions!B202</f>
        <v/>
      </c>
      <c r="Q202" s="43" t="n">
        <f aca="false">IFERROR(IF(Submissions!C202="",0,IFERROR(VLOOKUP(RANK(Submissions!C202,Submissions!$C$6:$C$205,0),Reference!$B$6:$C$22,2,FALSE()),1)),0)</f>
        <v>0</v>
      </c>
      <c r="R202" s="43" t="n">
        <f aca="false">IFERROR(IF(Submissions!D202="",0,IFERROR(VLOOKUP(RANK(Submissions!D202,Submissions!$D$6:$D$205,0),Reference!$B$6:$C$22,2,FALSE()),1)),0)</f>
        <v>0</v>
      </c>
      <c r="S202" s="43" t="n">
        <f aca="false">IFERROR(IF(Submissions!E202="",0,IFERROR(VLOOKUP(RANK(Submissions!E202,Submissions!$E$6:$E$205,0),Reference!$B$6:$C$22,2,FALSE()),1)),0)</f>
        <v>0</v>
      </c>
      <c r="T202" s="43" t="n">
        <f aca="false">IFERROR(IF(Submissions!F202="",0,IFERROR(VLOOKUP(RANK(Submissions!F202,Submissions!$F$6:$F$205,0),Reference!$B$6:$C$22,2,FALSE()),1)),0)</f>
        <v>0</v>
      </c>
      <c r="U202" s="43" t="n">
        <f aca="false">IFERROR(IF(Submissions!G202="",0,IFERROR(VLOOKUP(RANK(Submissions!G202,Submissions!$G$6:$G$205,0),Reference!$B$6:$C$22,2,FALSE()),1)),0)</f>
        <v>0</v>
      </c>
      <c r="V202" s="43" t="n">
        <f aca="false">IFERROR(IF(Submissions!H202="",0,IFERROR(VLOOKUP(RANK(Submissions!H202,Submissions!$H$6:$H$205,0),Reference!$B$6:$C$22,2,FALSE()),1)),0)</f>
        <v>0</v>
      </c>
      <c r="W202" s="43" t="n">
        <f aca="false">IFERROR(IF(Submissions!I202="",0,IFERROR(VLOOKUP(RANK(Submissions!I202,Submissions!$I$6:$I$205,1),Reference!$B$6:$C$22,2,FALSE()),1)),0)</f>
        <v>0</v>
      </c>
      <c r="X202" s="43" t="n">
        <f aca="false">IFERROR(IF(Submissions!J202="",0,IFERROR(VLOOKUP(RANK(Submissions!J202,Submissions!$J$6:$J$205,0),Reference!$B$6:$C$22,2,FALSE()),1)),0)</f>
        <v>0</v>
      </c>
      <c r="Y202" s="43" t="n">
        <f aca="false">IFERROR(IF(Submissions!K202="",0,IFERROR(VLOOKUP(RANK(Submissions!K202,Submissions!$K$6:$K$205,0),Reference!$B$6:$C$22,2,FALSE()),1)),0)</f>
        <v>0</v>
      </c>
      <c r="Z202" s="43" t="n">
        <f aca="false">IFERROR(IF(Submissions!L202="",0,IFERROR(VLOOKUP(RANK(Submissions!L202,Submissions!$L$6:$L$205,0),Reference!$B$6:$C$22,2,FALSE()),1)),0)</f>
        <v>0</v>
      </c>
      <c r="AA202" s="43" t="n">
        <f aca="false">IFERROR(IF(Submissions!M202="",0,IFERROR(VLOOKUP(RANK(Submissions!M202,Submissions!$M$6:$M$205,0),Reference!$B$6:$C$22,2,FALSE()),1)),0)</f>
        <v>0</v>
      </c>
      <c r="AB202" s="43" t="n">
        <f aca="false">IFERROR(IF(Submissions!N202="",0,IFERROR(VLOOKUP(RANK(Submissions!N202,Submissions!$N$6:$N$205,0),Reference!$B$6:$C$22,2,FALSE()),1)),0)</f>
        <v>0</v>
      </c>
      <c r="AC202" s="0" t="n">
        <f aca="false">SUM(Q202:AB202)</f>
        <v>0</v>
      </c>
      <c r="AD202" s="0" t="n">
        <f aca="false">IF(AC202=0,0,RANK(AC202,$AC$6:$AC$205,0))</f>
        <v>0</v>
      </c>
    </row>
    <row r="203" customFormat="false" ht="15" hidden="false" customHeight="false" outlineLevel="0" collapsed="false">
      <c r="P203" s="0" t="str">
        <f aca="false">Submissions!B203</f>
        <v/>
      </c>
      <c r="Q203" s="43" t="n">
        <f aca="false">IFERROR(IF(Submissions!C203="",0,IFERROR(VLOOKUP(RANK(Submissions!C203,Submissions!$C$6:$C$205,0),Reference!$B$6:$C$22,2,FALSE()),1)),0)</f>
        <v>0</v>
      </c>
      <c r="R203" s="43" t="n">
        <f aca="false">IFERROR(IF(Submissions!D203="",0,IFERROR(VLOOKUP(RANK(Submissions!D203,Submissions!$D$6:$D$205,0),Reference!$B$6:$C$22,2,FALSE()),1)),0)</f>
        <v>0</v>
      </c>
      <c r="S203" s="43" t="n">
        <f aca="false">IFERROR(IF(Submissions!E203="",0,IFERROR(VLOOKUP(RANK(Submissions!E203,Submissions!$E$6:$E$205,0),Reference!$B$6:$C$22,2,FALSE()),1)),0)</f>
        <v>0</v>
      </c>
      <c r="T203" s="43" t="n">
        <f aca="false">IFERROR(IF(Submissions!F203="",0,IFERROR(VLOOKUP(RANK(Submissions!F203,Submissions!$F$6:$F$205,0),Reference!$B$6:$C$22,2,FALSE()),1)),0)</f>
        <v>0</v>
      </c>
      <c r="U203" s="43" t="n">
        <f aca="false">IFERROR(IF(Submissions!G203="",0,IFERROR(VLOOKUP(RANK(Submissions!G203,Submissions!$G$6:$G$205,0),Reference!$B$6:$C$22,2,FALSE()),1)),0)</f>
        <v>0</v>
      </c>
      <c r="V203" s="43" t="n">
        <f aca="false">IFERROR(IF(Submissions!H203="",0,IFERROR(VLOOKUP(RANK(Submissions!H203,Submissions!$H$6:$H$205,0),Reference!$B$6:$C$22,2,FALSE()),1)),0)</f>
        <v>0</v>
      </c>
      <c r="W203" s="43" t="n">
        <f aca="false">IFERROR(IF(Submissions!I203="",0,IFERROR(VLOOKUP(RANK(Submissions!I203,Submissions!$I$6:$I$205,1),Reference!$B$6:$C$22,2,FALSE()),1)),0)</f>
        <v>0</v>
      </c>
      <c r="X203" s="43" t="n">
        <f aca="false">IFERROR(IF(Submissions!J203="",0,IFERROR(VLOOKUP(RANK(Submissions!J203,Submissions!$J$6:$J$205,0),Reference!$B$6:$C$22,2,FALSE()),1)),0)</f>
        <v>0</v>
      </c>
      <c r="Y203" s="43" t="n">
        <f aca="false">IFERROR(IF(Submissions!K203="",0,IFERROR(VLOOKUP(RANK(Submissions!K203,Submissions!$K$6:$K$205,0),Reference!$B$6:$C$22,2,FALSE()),1)),0)</f>
        <v>0</v>
      </c>
      <c r="Z203" s="43" t="n">
        <f aca="false">IFERROR(IF(Submissions!L203="",0,IFERROR(VLOOKUP(RANK(Submissions!L203,Submissions!$L$6:$L$205,0),Reference!$B$6:$C$22,2,FALSE()),1)),0)</f>
        <v>0</v>
      </c>
      <c r="AA203" s="43" t="n">
        <f aca="false">IFERROR(IF(Submissions!M203="",0,IFERROR(VLOOKUP(RANK(Submissions!M203,Submissions!$M$6:$M$205,0),Reference!$B$6:$C$22,2,FALSE()),1)),0)</f>
        <v>0</v>
      </c>
      <c r="AB203" s="43" t="n">
        <f aca="false">IFERROR(IF(Submissions!N203="",0,IFERROR(VLOOKUP(RANK(Submissions!N203,Submissions!$N$6:$N$205,0),Reference!$B$6:$C$22,2,FALSE()),1)),0)</f>
        <v>0</v>
      </c>
      <c r="AC203" s="0" t="n">
        <f aca="false">SUM(Q203:AB203)</f>
        <v>0</v>
      </c>
      <c r="AD203" s="0" t="n">
        <f aca="false">IF(AC203=0,0,RANK(AC203,$AC$6:$AC$205,0))</f>
        <v>0</v>
      </c>
    </row>
    <row r="204" customFormat="false" ht="15" hidden="false" customHeight="false" outlineLevel="0" collapsed="false">
      <c r="P204" s="0" t="str">
        <f aca="false">Submissions!B204</f>
        <v/>
      </c>
      <c r="Q204" s="43" t="n">
        <f aca="false">IFERROR(IF(Submissions!C204="",0,IFERROR(VLOOKUP(RANK(Submissions!C204,Submissions!$C$6:$C$205,0),Reference!$B$6:$C$22,2,FALSE()),1)),0)</f>
        <v>0</v>
      </c>
      <c r="R204" s="43" t="n">
        <f aca="false">IFERROR(IF(Submissions!D204="",0,IFERROR(VLOOKUP(RANK(Submissions!D204,Submissions!$D$6:$D$205,0),Reference!$B$6:$C$22,2,FALSE()),1)),0)</f>
        <v>0</v>
      </c>
      <c r="S204" s="43" t="n">
        <f aca="false">IFERROR(IF(Submissions!E204="",0,IFERROR(VLOOKUP(RANK(Submissions!E204,Submissions!$E$6:$E$205,0),Reference!$B$6:$C$22,2,FALSE()),1)),0)</f>
        <v>0</v>
      </c>
      <c r="T204" s="43" t="n">
        <f aca="false">IFERROR(IF(Submissions!F204="",0,IFERROR(VLOOKUP(RANK(Submissions!F204,Submissions!$F$6:$F$205,0),Reference!$B$6:$C$22,2,FALSE()),1)),0)</f>
        <v>0</v>
      </c>
      <c r="U204" s="43" t="n">
        <f aca="false">IFERROR(IF(Submissions!G204="",0,IFERROR(VLOOKUP(RANK(Submissions!G204,Submissions!$G$6:$G$205,0),Reference!$B$6:$C$22,2,FALSE()),1)),0)</f>
        <v>0</v>
      </c>
      <c r="V204" s="43" t="n">
        <f aca="false">IFERROR(IF(Submissions!H204="",0,IFERROR(VLOOKUP(RANK(Submissions!H204,Submissions!$H$6:$H$205,0),Reference!$B$6:$C$22,2,FALSE()),1)),0)</f>
        <v>0</v>
      </c>
      <c r="W204" s="43" t="n">
        <f aca="false">IFERROR(IF(Submissions!I204="",0,IFERROR(VLOOKUP(RANK(Submissions!I204,Submissions!$I$6:$I$205,1),Reference!$B$6:$C$22,2,FALSE()),1)),0)</f>
        <v>0</v>
      </c>
      <c r="X204" s="43" t="n">
        <f aca="false">IFERROR(IF(Submissions!J204="",0,IFERROR(VLOOKUP(RANK(Submissions!J204,Submissions!$J$6:$J$205,0),Reference!$B$6:$C$22,2,FALSE()),1)),0)</f>
        <v>0</v>
      </c>
      <c r="Y204" s="43" t="n">
        <f aca="false">IFERROR(IF(Submissions!K204="",0,IFERROR(VLOOKUP(RANK(Submissions!K204,Submissions!$K$6:$K$205,0),Reference!$B$6:$C$22,2,FALSE()),1)),0)</f>
        <v>0</v>
      </c>
      <c r="Z204" s="43" t="n">
        <f aca="false">IFERROR(IF(Submissions!L204="",0,IFERROR(VLOOKUP(RANK(Submissions!L204,Submissions!$L$6:$L$205,0),Reference!$B$6:$C$22,2,FALSE()),1)),0)</f>
        <v>0</v>
      </c>
      <c r="AA204" s="43" t="n">
        <f aca="false">IFERROR(IF(Submissions!M204="",0,IFERROR(VLOOKUP(RANK(Submissions!M204,Submissions!$M$6:$M$205,0),Reference!$B$6:$C$22,2,FALSE()),1)),0)</f>
        <v>0</v>
      </c>
      <c r="AB204" s="43" t="n">
        <f aca="false">IFERROR(IF(Submissions!N204="",0,IFERROR(VLOOKUP(RANK(Submissions!N204,Submissions!$N$6:$N$205,0),Reference!$B$6:$C$22,2,FALSE()),1)),0)</f>
        <v>0</v>
      </c>
      <c r="AC204" s="0" t="n">
        <f aca="false">SUM(Q204:AB204)</f>
        <v>0</v>
      </c>
      <c r="AD204" s="0" t="n">
        <f aca="false">IF(AC204=0,0,RANK(AC204,$AC$6:$AC$205,0))</f>
        <v>0</v>
      </c>
    </row>
    <row r="205" customFormat="false" ht="15" hidden="false" customHeight="false" outlineLevel="0" collapsed="false">
      <c r="P205" s="0" t="str">
        <f aca="false">Submissions!B205</f>
        <v/>
      </c>
      <c r="Q205" s="43" t="n">
        <f aca="false">IFERROR(IF(Submissions!C205="",0,IFERROR(VLOOKUP(RANK(Submissions!C205,Submissions!$C$6:$C$205,0),Reference!$B$6:$C$22,2,FALSE()),1)),0)</f>
        <v>0</v>
      </c>
      <c r="R205" s="43" t="n">
        <f aca="false">IFERROR(IF(Submissions!D205="",0,IFERROR(VLOOKUP(RANK(Submissions!D205,Submissions!$D$6:$D$205,0),Reference!$B$6:$C$22,2,FALSE()),1)),0)</f>
        <v>0</v>
      </c>
      <c r="S205" s="43" t="n">
        <f aca="false">IFERROR(IF(Submissions!E205="",0,IFERROR(VLOOKUP(RANK(Submissions!E205,Submissions!$E$6:$E$205,0),Reference!$B$6:$C$22,2,FALSE()),1)),0)</f>
        <v>0</v>
      </c>
      <c r="T205" s="43" t="n">
        <f aca="false">IFERROR(IF(Submissions!F205="",0,IFERROR(VLOOKUP(RANK(Submissions!F205,Submissions!$F$6:$F$205,0),Reference!$B$6:$C$22,2,FALSE()),1)),0)</f>
        <v>0</v>
      </c>
      <c r="U205" s="43" t="n">
        <f aca="false">IFERROR(IF(Submissions!G205="",0,IFERROR(VLOOKUP(RANK(Submissions!G205,Submissions!$G$6:$G$205,0),Reference!$B$6:$C$22,2,FALSE()),1)),0)</f>
        <v>0</v>
      </c>
      <c r="V205" s="43" t="n">
        <f aca="false">IFERROR(IF(Submissions!H205="",0,IFERROR(VLOOKUP(RANK(Submissions!H205,Submissions!$H$6:$H$205,0),Reference!$B$6:$C$22,2,FALSE()),1)),0)</f>
        <v>0</v>
      </c>
      <c r="W205" s="43" t="n">
        <f aca="false">IFERROR(IF(Submissions!I205="",0,IFERROR(VLOOKUP(RANK(Submissions!I205,Submissions!$I$6:$I$205,1),Reference!$B$6:$C$22,2,FALSE()),1)),0)</f>
        <v>0</v>
      </c>
      <c r="X205" s="43" t="n">
        <f aca="false">IFERROR(IF(Submissions!J205="",0,IFERROR(VLOOKUP(RANK(Submissions!J205,Submissions!$J$6:$J$205,0),Reference!$B$6:$C$22,2,FALSE()),1)),0)</f>
        <v>0</v>
      </c>
      <c r="Y205" s="43" t="n">
        <f aca="false">IFERROR(IF(Submissions!K205="",0,IFERROR(VLOOKUP(RANK(Submissions!K205,Submissions!$K$6:$K$205,0),Reference!$B$6:$C$22,2,FALSE()),1)),0)</f>
        <v>0</v>
      </c>
      <c r="Z205" s="43" t="n">
        <f aca="false">IFERROR(IF(Submissions!L205="",0,IFERROR(VLOOKUP(RANK(Submissions!L205,Submissions!$L$6:$L$205,0),Reference!$B$6:$C$22,2,FALSE()),1)),0)</f>
        <v>0</v>
      </c>
      <c r="AA205" s="43" t="n">
        <f aca="false">IFERROR(IF(Submissions!M205="",0,IFERROR(VLOOKUP(RANK(Submissions!M205,Submissions!$M$6:$M$205,0),Reference!$B$6:$C$22,2,FALSE()),1)),0)</f>
        <v>0</v>
      </c>
      <c r="AB205" s="43" t="n">
        <f aca="false">IFERROR(IF(Submissions!N205="",0,IFERROR(VLOOKUP(RANK(Submissions!N205,Submissions!$N$6:$N$205,0),Reference!$B$6:$C$22,2,FALSE()),1)),0)</f>
        <v>0</v>
      </c>
      <c r="AC205" s="0" t="n">
        <f aca="false">SUM(Q205:AB205)</f>
        <v>0</v>
      </c>
      <c r="AD205" s="0" t="n">
        <f aca="false">IF(AC205=0,0,RANK(AC205,$AC$6:$AC$205,0))</f>
        <v>0</v>
      </c>
    </row>
  </sheetData>
  <mergeCells count="2">
    <mergeCell ref="A1:D1"/>
    <mergeCell ref="A2:D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5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2" min="1" style="0" width="8"/>
    <col collapsed="false" customWidth="true" hidden="false" outlineLevel="0" max="3" min="3" style="0" width="12"/>
    <col collapsed="false" customWidth="true" hidden="false" outlineLevel="0" max="4" min="4" style="0" width="32"/>
    <col collapsed="false" customWidth="true" hidden="false" outlineLevel="0" max="5" min="5" style="0" width="14"/>
    <col collapsed="false" customWidth="true" hidden="false" outlineLevel="0" max="6" min="6" style="0" width="16"/>
  </cols>
  <sheetData>
    <row r="1" customFormat="false" ht="30" hidden="false" customHeight="true" outlineLevel="0" collapsed="false">
      <c r="A1" s="2" t="s">
        <v>12</v>
      </c>
      <c r="B1" s="2"/>
      <c r="C1" s="2"/>
      <c r="D1" s="2"/>
      <c r="E1" s="2"/>
      <c r="F1" s="2"/>
    </row>
    <row r="2" customFormat="false" ht="15" hidden="false" customHeight="false" outlineLevel="0" collapsed="false">
      <c r="A2" s="10" t="s">
        <v>94</v>
      </c>
      <c r="B2" s="10"/>
      <c r="C2" s="10"/>
      <c r="D2" s="10"/>
      <c r="E2" s="10"/>
      <c r="F2" s="10"/>
    </row>
    <row r="4" customFormat="false" ht="17.35" hidden="false" customHeight="false" outlineLevel="0" collapsed="false">
      <c r="B4" s="4" t="s">
        <v>95</v>
      </c>
      <c r="E4" s="4" t="s">
        <v>96</v>
      </c>
    </row>
    <row r="5" customFormat="false" ht="15" hidden="false" customHeight="false" outlineLevel="0" collapsed="false">
      <c r="A5" s="11" t="s">
        <v>35</v>
      </c>
      <c r="B5" s="11" t="s">
        <v>86</v>
      </c>
      <c r="C5" s="11" t="s">
        <v>88</v>
      </c>
      <c r="E5" s="11" t="s">
        <v>97</v>
      </c>
      <c r="F5" s="11" t="s">
        <v>98</v>
      </c>
      <c r="G5" s="11" t="s">
        <v>98</v>
      </c>
      <c r="H5" s="11" t="s">
        <v>99</v>
      </c>
      <c r="I5" s="11" t="s">
        <v>100</v>
      </c>
    </row>
    <row r="6" customFormat="false" ht="15" hidden="false" customHeight="false" outlineLevel="0" collapsed="false">
      <c r="B6" s="50" t="n">
        <v>1</v>
      </c>
      <c r="C6" s="50" t="n">
        <v>100</v>
      </c>
    </row>
    <row r="7" customFormat="false" ht="15" hidden="false" customHeight="false" outlineLevel="0" collapsed="false">
      <c r="B7" s="50" t="n">
        <v>2</v>
      </c>
      <c r="C7" s="50" t="n">
        <v>80</v>
      </c>
    </row>
    <row r="8" customFormat="false" ht="15" hidden="false" customHeight="false" outlineLevel="0" collapsed="false">
      <c r="B8" s="50" t="n">
        <v>3</v>
      </c>
      <c r="C8" s="50" t="n">
        <v>65</v>
      </c>
    </row>
    <row r="9" customFormat="false" ht="15" hidden="false" customHeight="false" outlineLevel="0" collapsed="false">
      <c r="B9" s="50" t="n">
        <v>4</v>
      </c>
      <c r="C9" s="50" t="n">
        <v>50</v>
      </c>
    </row>
    <row r="10" customFormat="false" ht="15" hidden="false" customHeight="false" outlineLevel="0" collapsed="false">
      <c r="B10" s="50" t="n">
        <v>5</v>
      </c>
      <c r="C10" s="50" t="n">
        <v>40</v>
      </c>
    </row>
    <row r="11" customFormat="false" ht="15" hidden="false" customHeight="false" outlineLevel="0" collapsed="false">
      <c r="B11" s="50" t="n">
        <v>6</v>
      </c>
      <c r="C11" s="50" t="n">
        <v>32</v>
      </c>
    </row>
    <row r="12" customFormat="false" ht="15" hidden="false" customHeight="false" outlineLevel="0" collapsed="false">
      <c r="B12" s="50" t="n">
        <v>7</v>
      </c>
      <c r="C12" s="50" t="n">
        <v>25</v>
      </c>
    </row>
    <row r="13" customFormat="false" ht="15" hidden="false" customHeight="false" outlineLevel="0" collapsed="false">
      <c r="B13" s="50" t="n">
        <v>8</v>
      </c>
      <c r="C13" s="50" t="n">
        <v>20</v>
      </c>
    </row>
    <row r="14" customFormat="false" ht="15" hidden="false" customHeight="false" outlineLevel="0" collapsed="false">
      <c r="B14" s="50" t="n">
        <v>9</v>
      </c>
      <c r="C14" s="50" t="n">
        <v>16</v>
      </c>
    </row>
    <row r="15" customFormat="false" ht="15" hidden="false" customHeight="false" outlineLevel="0" collapsed="false">
      <c r="B15" s="50" t="n">
        <v>10</v>
      </c>
      <c r="C15" s="50" t="n">
        <v>12</v>
      </c>
    </row>
    <row r="16" customFormat="false" ht="15" hidden="false" customHeight="false" outlineLevel="0" collapsed="false">
      <c r="B16" s="50" t="n">
        <v>11</v>
      </c>
      <c r="C16" s="50" t="n">
        <v>9</v>
      </c>
    </row>
    <row r="17" customFormat="false" ht="15" hidden="false" customHeight="false" outlineLevel="0" collapsed="false">
      <c r="B17" s="50" t="n">
        <v>12</v>
      </c>
      <c r="C17" s="50" t="n">
        <v>7</v>
      </c>
    </row>
    <row r="18" customFormat="false" ht="15" hidden="false" customHeight="false" outlineLevel="0" collapsed="false">
      <c r="B18" s="50" t="n">
        <v>13</v>
      </c>
      <c r="C18" s="50" t="n">
        <v>5</v>
      </c>
    </row>
    <row r="19" customFormat="false" ht="15" hidden="false" customHeight="false" outlineLevel="0" collapsed="false">
      <c r="B19" s="50" t="n">
        <v>14</v>
      </c>
      <c r="C19" s="50" t="n">
        <v>4</v>
      </c>
    </row>
    <row r="20" customFormat="false" ht="15" hidden="false" customHeight="false" outlineLevel="0" collapsed="false">
      <c r="B20" s="50" t="n">
        <v>15</v>
      </c>
      <c r="C20" s="50" t="n">
        <v>3</v>
      </c>
    </row>
    <row r="21" customFormat="false" ht="15" hidden="false" customHeight="false" outlineLevel="0" collapsed="false">
      <c r="B21" s="50" t="n">
        <v>16</v>
      </c>
      <c r="C21" s="50" t="n">
        <v>2</v>
      </c>
    </row>
    <row r="22" customFormat="false" ht="15" hidden="false" customHeight="false" outlineLevel="0" collapsed="false">
      <c r="B22" s="50" t="n">
        <v>17</v>
      </c>
      <c r="C22" s="50" t="n">
        <v>1</v>
      </c>
    </row>
    <row r="24" customFormat="false" ht="17.35" hidden="false" customHeight="false" outlineLevel="0" collapsed="false">
      <c r="B24" s="4" t="s">
        <v>101</v>
      </c>
    </row>
    <row r="25" customFormat="false" ht="15" hidden="false" customHeight="false" outlineLevel="0" collapsed="false">
      <c r="B25" s="11" t="s">
        <v>35</v>
      </c>
      <c r="C25" s="11" t="s">
        <v>97</v>
      </c>
      <c r="D25" s="11" t="s">
        <v>98</v>
      </c>
      <c r="E25" s="11" t="s">
        <v>99</v>
      </c>
      <c r="F25" s="11" t="s">
        <v>100</v>
      </c>
    </row>
    <row r="26" customFormat="false" ht="15" hidden="false" customHeight="false" outlineLevel="0" collapsed="false">
      <c r="B26" s="51" t="n">
        <v>1</v>
      </c>
      <c r="C26" s="51" t="s">
        <v>55</v>
      </c>
      <c r="D26" s="31" t="s">
        <v>102</v>
      </c>
      <c r="E26" s="51" t="s">
        <v>103</v>
      </c>
      <c r="F26" s="51" t="s">
        <v>104</v>
      </c>
    </row>
    <row r="27" customFormat="false" ht="15" hidden="false" customHeight="false" outlineLevel="0" collapsed="false">
      <c r="B27" s="52" t="n">
        <v>2</v>
      </c>
      <c r="C27" s="52" t="s">
        <v>56</v>
      </c>
      <c r="D27" s="53" t="s">
        <v>105</v>
      </c>
      <c r="E27" s="52" t="s">
        <v>103</v>
      </c>
      <c r="F27" s="52" t="s">
        <v>104</v>
      </c>
    </row>
    <row r="28" customFormat="false" ht="15" hidden="false" customHeight="false" outlineLevel="0" collapsed="false">
      <c r="B28" s="51" t="n">
        <v>3</v>
      </c>
      <c r="C28" s="51" t="s">
        <v>57</v>
      </c>
      <c r="D28" s="31" t="s">
        <v>106</v>
      </c>
      <c r="E28" s="51" t="s">
        <v>107</v>
      </c>
      <c r="F28" s="51" t="s">
        <v>104</v>
      </c>
    </row>
    <row r="29" customFormat="false" ht="15" hidden="false" customHeight="false" outlineLevel="0" collapsed="false">
      <c r="B29" s="52" t="n">
        <v>4</v>
      </c>
      <c r="C29" s="52" t="s">
        <v>58</v>
      </c>
      <c r="D29" s="53" t="s">
        <v>108</v>
      </c>
      <c r="E29" s="52" t="s">
        <v>109</v>
      </c>
      <c r="F29" s="52" t="s">
        <v>104</v>
      </c>
    </row>
    <row r="30" customFormat="false" ht="15" hidden="false" customHeight="false" outlineLevel="0" collapsed="false">
      <c r="B30" s="51" t="n">
        <v>5</v>
      </c>
      <c r="C30" s="51" t="s">
        <v>59</v>
      </c>
      <c r="D30" s="31" t="s">
        <v>110</v>
      </c>
      <c r="E30" s="51" t="s">
        <v>111</v>
      </c>
      <c r="F30" s="51" t="s">
        <v>104</v>
      </c>
    </row>
    <row r="31" customFormat="false" ht="15" hidden="false" customHeight="false" outlineLevel="0" collapsed="false">
      <c r="B31" s="52" t="n">
        <v>6</v>
      </c>
      <c r="C31" s="52" t="s">
        <v>60</v>
      </c>
      <c r="D31" s="53" t="s">
        <v>112</v>
      </c>
      <c r="E31" s="52" t="s">
        <v>109</v>
      </c>
      <c r="F31" s="52" t="s">
        <v>104</v>
      </c>
    </row>
    <row r="32" customFormat="false" ht="15" hidden="false" customHeight="false" outlineLevel="0" collapsed="false">
      <c r="B32" s="51" t="n">
        <v>7</v>
      </c>
      <c r="C32" s="51" t="s">
        <v>61</v>
      </c>
      <c r="D32" s="31" t="s">
        <v>113</v>
      </c>
      <c r="E32" s="51" t="s">
        <v>114</v>
      </c>
      <c r="F32" s="51" t="s">
        <v>115</v>
      </c>
    </row>
    <row r="33" customFormat="false" ht="15" hidden="false" customHeight="false" outlineLevel="0" collapsed="false">
      <c r="B33" s="52" t="n">
        <v>8</v>
      </c>
      <c r="C33" s="52" t="s">
        <v>62</v>
      </c>
      <c r="D33" s="53" t="s">
        <v>116</v>
      </c>
      <c r="E33" s="52" t="s">
        <v>117</v>
      </c>
      <c r="F33" s="52" t="s">
        <v>104</v>
      </c>
    </row>
    <row r="34" customFormat="false" ht="15" hidden="false" customHeight="false" outlineLevel="0" collapsed="false">
      <c r="B34" s="51" t="n">
        <v>9</v>
      </c>
      <c r="C34" s="51" t="s">
        <v>63</v>
      </c>
      <c r="D34" s="31" t="s">
        <v>118</v>
      </c>
      <c r="E34" s="51" t="s">
        <v>119</v>
      </c>
      <c r="F34" s="51" t="s">
        <v>104</v>
      </c>
    </row>
    <row r="35" customFormat="false" ht="15" hidden="false" customHeight="false" outlineLevel="0" collapsed="false">
      <c r="B35" s="52" t="n">
        <v>10</v>
      </c>
      <c r="C35" s="52" t="s">
        <v>64</v>
      </c>
      <c r="D35" s="53" t="s">
        <v>120</v>
      </c>
      <c r="E35" s="52" t="s">
        <v>121</v>
      </c>
      <c r="F35" s="52" t="s">
        <v>104</v>
      </c>
    </row>
    <row r="36" customFormat="false" ht="15" hidden="false" customHeight="false" outlineLevel="0" collapsed="false">
      <c r="B36" s="51" t="n">
        <v>11</v>
      </c>
      <c r="C36" s="51" t="s">
        <v>65</v>
      </c>
      <c r="D36" s="31" t="s">
        <v>122</v>
      </c>
      <c r="E36" s="51" t="s">
        <v>119</v>
      </c>
      <c r="F36" s="51" t="s">
        <v>104</v>
      </c>
    </row>
    <row r="37" customFormat="false" ht="15" hidden="false" customHeight="false" outlineLevel="0" collapsed="false">
      <c r="B37" s="52" t="n">
        <v>12</v>
      </c>
      <c r="C37" s="52" t="s">
        <v>66</v>
      </c>
      <c r="D37" s="53" t="s">
        <v>123</v>
      </c>
      <c r="E37" s="52" t="s">
        <v>107</v>
      </c>
      <c r="F37" s="52" t="s">
        <v>104</v>
      </c>
    </row>
    <row r="41" customFormat="false" ht="17.35" hidden="false" customHeight="false" outlineLevel="0" collapsed="false">
      <c r="B41" s="4" t="s">
        <v>124</v>
      </c>
    </row>
    <row r="43" customFormat="false" ht="18" hidden="false" customHeight="true" outlineLevel="0" collapsed="false">
      <c r="B43" s="54" t="s">
        <v>125</v>
      </c>
      <c r="C43" s="55" t="s">
        <v>126</v>
      </c>
      <c r="D43" s="55"/>
      <c r="E43" s="55"/>
      <c r="F43" s="55"/>
    </row>
    <row r="44" customFormat="false" ht="18" hidden="false" customHeight="true" outlineLevel="0" collapsed="false">
      <c r="C44" s="55"/>
      <c r="D44" s="55"/>
      <c r="E44" s="55"/>
      <c r="F44" s="55"/>
    </row>
    <row r="46" customFormat="false" ht="18" hidden="false" customHeight="true" outlineLevel="0" collapsed="false">
      <c r="B46" s="54" t="s">
        <v>127</v>
      </c>
      <c r="C46" s="55" t="s">
        <v>128</v>
      </c>
      <c r="D46" s="55"/>
      <c r="E46" s="55"/>
      <c r="F46" s="55"/>
    </row>
    <row r="47" customFormat="false" ht="18" hidden="false" customHeight="true" outlineLevel="0" collapsed="false">
      <c r="C47" s="55"/>
      <c r="D47" s="55"/>
      <c r="E47" s="55"/>
      <c r="F47" s="55"/>
    </row>
    <row r="49" customFormat="false" ht="18" hidden="false" customHeight="true" outlineLevel="0" collapsed="false">
      <c r="B49" s="54" t="s">
        <v>129</v>
      </c>
      <c r="C49" s="55" t="s">
        <v>130</v>
      </c>
      <c r="D49" s="55"/>
      <c r="E49" s="55"/>
      <c r="F49" s="55"/>
    </row>
    <row r="50" customFormat="false" ht="18" hidden="false" customHeight="true" outlineLevel="0" collapsed="false">
      <c r="C50" s="55"/>
      <c r="D50" s="55"/>
      <c r="E50" s="55"/>
      <c r="F50" s="55"/>
    </row>
    <row r="52" customFormat="false" ht="18" hidden="false" customHeight="true" outlineLevel="0" collapsed="false">
      <c r="B52" s="54" t="s">
        <v>131</v>
      </c>
      <c r="C52" s="55" t="s">
        <v>132</v>
      </c>
      <c r="D52" s="55"/>
      <c r="E52" s="55"/>
      <c r="F52" s="55"/>
    </row>
    <row r="53" customFormat="false" ht="18" hidden="false" customHeight="true" outlineLevel="0" collapsed="false">
      <c r="C53" s="55"/>
      <c r="D53" s="55"/>
      <c r="E53" s="55"/>
      <c r="F53" s="55"/>
    </row>
  </sheetData>
  <mergeCells count="6">
    <mergeCell ref="A1:F1"/>
    <mergeCell ref="A2:F2"/>
    <mergeCell ref="C43:F44"/>
    <mergeCell ref="C46:F47"/>
    <mergeCell ref="C49:F50"/>
    <mergeCell ref="C52:F53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FC0EDCDBA201B409A2395B9861151A1" ma:contentTypeVersion="15" ma:contentTypeDescription="Create a new document." ma:contentTypeScope="" ma:versionID="8a190a8075a7e57a51c7bf8a9427a6e5">
  <xsd:schema xmlns:xsd="http://www.w3.org/2001/XMLSchema" xmlns:xs="http://www.w3.org/2001/XMLSchema" xmlns:p="http://schemas.microsoft.com/office/2006/metadata/properties" xmlns:ns2="c67c0ac7-78b5-4864-aca3-db9996adcf66" xmlns:ns3="59c2b11d-9272-4eed-95ac-95725493c81f" targetNamespace="http://schemas.microsoft.com/office/2006/metadata/properties" ma:root="true" ma:fieldsID="153f8d28b4a274a8e8397b8061ce14e3" ns2:_="" ns3:_="">
    <xsd:import namespace="c67c0ac7-78b5-4864-aca3-db9996adcf66"/>
    <xsd:import namespace="59c2b11d-9272-4eed-95ac-95725493c81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7c0ac7-78b5-4864-aca3-db9996adcf6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59249fec-8619-4602-8705-1823ced1ad9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15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c2b11d-9272-4eed-95ac-95725493c81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208e361e-f706-48d1-9f52-00535f2db59c}" ma:internalName="TaxCatchAll" ma:showField="CatchAllData" ma:web="59c2b11d-9272-4eed-95ac-95725493c81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9c2b11d-9272-4eed-95ac-95725493c81f" xsi:nil="true"/>
    <lcf76f155ced4ddcb4097134ff3c332f xmlns="c67c0ac7-78b5-4864-aca3-db9996adcf6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1B4E259-81D3-425E-8CC6-5FDB46FD923B}"/>
</file>

<file path=customXml/itemProps2.xml><?xml version="1.0" encoding="utf-8"?>
<ds:datastoreItem xmlns:ds="http://schemas.openxmlformats.org/officeDocument/2006/customXml" ds:itemID="{B4607E5F-F014-48F0-9E4D-C4B3D3320745}"/>
</file>

<file path=customXml/itemProps3.xml><?xml version="1.0" encoding="utf-8"?>
<ds:datastoreItem xmlns:ds="http://schemas.openxmlformats.org/officeDocument/2006/customXml" ds:itemID="{D860A43A-457E-4F10-8900-C25D946DD178}"/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LibreOffice/26.2.2.2$Linux_AARCH64 LibreOffice_project/620$Build-2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/>
  <cp:revision>0</cp:revision>
  <dcterms:created xsi:type="dcterms:W3CDTF">2026-05-19T14:59:17Z</dcterms:created>
  <dcterms:modified xsi:type="dcterms:W3CDTF">2026-05-19T14:59:17Z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0x010100CFC0EDCDBA201B409A2395B9861151A1</vt:lpwstr>
  </property>
</Properties>
</file>